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Роман Валерьевич Плечкин" algorithmName="SHA-512" hashValue="Qzd2J+my+agAwpxRcnaPJsWJELe1rr9Q8nA3KLMOgODul4U/+kouytgXNgRttY8is0frWn6VdJPEVK7EVOzv7A==" saltValue="nFcQuRfO5c5ChUAaX6p+gQ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gomolskayaAY\Desktop\"/>
    </mc:Choice>
  </mc:AlternateContent>
  <workbookProtection workbookAlgorithmName="SHA-512" workbookHashValue="NkjBNLw+g1bFgEkbyLqqM7MjRIZBj3BtZTVuJx5buTxFTyNgQWsTF/B7DFMWx3sUKBwVWgezMGcmBUyP+4GPjg==" workbookSaltValue="JWG6hxSNn82k/jHvbkNw8g==" workbookSpinCount="100000" lockStructure="1"/>
  <bookViews>
    <workbookView xWindow="0" yWindow="0" windowWidth="28800" windowHeight="12300" tabRatio="984" activeTab="1"/>
  </bookViews>
  <sheets>
    <sheet name="Прайс ПМУ Приложен. 1" sheetId="1" r:id="rId1"/>
    <sheet name="Контракты Прилож. 2" sheetId="10" r:id="rId2"/>
    <sheet name="Прайс ПМУ Роддом 3" sheetId="27" r:id="rId3"/>
    <sheet name="Катамнез Прилож. 4" sheetId="13" r:id="rId4"/>
    <sheet name="Приложение Анализы Прилож. 5" sheetId="28" r:id="rId5"/>
  </sheets>
  <definedNames>
    <definedName name="_xlnm._FilterDatabase" localSheetId="3" hidden="1">'Катамнез Прилож. 4'!$A$10:$F$102</definedName>
    <definedName name="_xlnm._FilterDatabase" localSheetId="1" hidden="1">'Контракты Прилож. 2'!$A$10:$F$418</definedName>
    <definedName name="_xlnm._FilterDatabase" localSheetId="0" hidden="1">'Прайс ПМУ Приложен. 1'!$A$13:$D$712</definedName>
    <definedName name="_xlnm._FilterDatabase" localSheetId="2" hidden="1">'Прайс ПМУ Роддом 3'!$A$13:$D$798</definedName>
    <definedName name="_xlnm._FilterDatabase" localSheetId="4" hidden="1">'Приложение Анализы Прилож. 5'!$A$9:$D$52</definedName>
    <definedName name="_xlnm.Print_Area" localSheetId="3">'Катамнез Прилож. 4'!$A$1:$F$102</definedName>
    <definedName name="_xlnm.Print_Area" localSheetId="0">'Прайс ПМУ Приложен. 1'!$A$1:$F$713</definedName>
    <definedName name="_xlnm.Print_Area" localSheetId="2">'Прайс ПМУ Роддом 3'!$A$1:$F$798</definedName>
    <definedName name="_xlnm.Print_Area" localSheetId="4">'Приложение Анализы Прилож. 5'!$A$1:$D$52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0" i="10" l="1"/>
  <c r="F439" i="10"/>
  <c r="F438" i="10"/>
  <c r="F437" i="10"/>
  <c r="F436" i="10"/>
  <c r="F435" i="10"/>
  <c r="F434" i="10"/>
  <c r="F433" i="10"/>
  <c r="F431" i="10"/>
  <c r="F430" i="10"/>
  <c r="F429" i="10"/>
  <c r="F428" i="10"/>
  <c r="F427" i="10"/>
  <c r="F425" i="10"/>
  <c r="F424" i="10"/>
  <c r="F423" i="10"/>
  <c r="F422" i="10"/>
  <c r="F421" i="10"/>
  <c r="F420" i="10" s="1"/>
  <c r="F432" i="10" l="1"/>
  <c r="F426" i="10"/>
  <c r="F774" i="27"/>
  <c r="F773" i="27"/>
  <c r="F770" i="27"/>
  <c r="F769" i="27"/>
  <c r="F764" i="27"/>
  <c r="F763" i="27"/>
  <c r="F762" i="27" s="1"/>
  <c r="F761" i="27"/>
  <c r="F760" i="27" s="1"/>
  <c r="F174" i="10"/>
  <c r="F173" i="10" s="1"/>
  <c r="F172" i="10"/>
  <c r="F358" i="10"/>
  <c r="F357" i="10"/>
  <c r="F356" i="10"/>
  <c r="F355" i="10"/>
  <c r="F351" i="10"/>
  <c r="F352" i="10"/>
  <c r="F353" i="10"/>
  <c r="F350" i="10"/>
  <c r="F772" i="27" l="1"/>
  <c r="F768" i="27"/>
  <c r="F354" i="10"/>
  <c r="F349" i="10"/>
  <c r="F798" i="27"/>
  <c r="F797" i="27"/>
  <c r="F796" i="27"/>
  <c r="F795" i="27"/>
  <c r="F793" i="27"/>
  <c r="F791" i="27"/>
  <c r="F790" i="27"/>
  <c r="F789" i="27"/>
  <c r="F788" i="27"/>
  <c r="F786" i="27"/>
  <c r="F784" i="27"/>
  <c r="F783" i="27"/>
  <c r="F782" i="27"/>
  <c r="F781" i="27"/>
  <c r="F780" i="27"/>
  <c r="F779" i="27"/>
  <c r="F778" i="27"/>
  <c r="F749" i="27"/>
  <c r="F748" i="27"/>
  <c r="F747" i="27"/>
  <c r="F746" i="27"/>
  <c r="F745" i="27"/>
  <c r="F744" i="27"/>
  <c r="F743" i="27"/>
  <c r="F742" i="27"/>
  <c r="F741" i="27"/>
  <c r="F740" i="27"/>
  <c r="F739" i="27"/>
  <c r="F738" i="27"/>
  <c r="F737" i="27"/>
  <c r="F736" i="27"/>
  <c r="F735" i="27"/>
  <c r="F734" i="27"/>
  <c r="F733" i="27"/>
  <c r="F732" i="27"/>
  <c r="F731" i="27"/>
  <c r="F730" i="27"/>
  <c r="F729" i="27"/>
  <c r="F728" i="27"/>
  <c r="F727" i="27"/>
  <c r="F726" i="27"/>
  <c r="F725" i="27"/>
  <c r="F724" i="27"/>
  <c r="F723" i="27"/>
  <c r="F722" i="27"/>
  <c r="F721" i="27"/>
  <c r="F720" i="27"/>
  <c r="F719" i="27"/>
  <c r="F718" i="27"/>
  <c r="F717" i="27"/>
  <c r="F716" i="27"/>
  <c r="F715" i="27"/>
  <c r="F714" i="27"/>
  <c r="F713" i="27"/>
  <c r="F712" i="27"/>
  <c r="F711" i="27"/>
  <c r="F710" i="27"/>
  <c r="F709" i="27"/>
  <c r="F708" i="27"/>
  <c r="F707" i="27"/>
  <c r="F706" i="27"/>
  <c r="F704" i="27"/>
  <c r="F703" i="27"/>
  <c r="F702" i="27"/>
  <c r="F701" i="27"/>
  <c r="F700" i="27"/>
  <c r="F699" i="27"/>
  <c r="F698" i="27"/>
  <c r="F697" i="27"/>
  <c r="F696" i="27"/>
  <c r="F695" i="27"/>
  <c r="F694" i="27"/>
  <c r="F693" i="27"/>
  <c r="F692" i="27"/>
  <c r="F691" i="27"/>
  <c r="F690" i="27"/>
  <c r="F689" i="27"/>
  <c r="F688" i="27"/>
  <c r="F687" i="27"/>
  <c r="F686" i="27"/>
  <c r="F685" i="27"/>
  <c r="F684" i="27"/>
  <c r="F683" i="27"/>
  <c r="F682" i="27"/>
  <c r="F681" i="27"/>
  <c r="F680" i="27"/>
  <c r="F679" i="27"/>
  <c r="F678" i="27"/>
  <c r="F677" i="27"/>
  <c r="F676" i="27"/>
  <c r="F675" i="27"/>
  <c r="F674" i="27"/>
  <c r="F673" i="27"/>
  <c r="F672" i="27"/>
  <c r="F671" i="27"/>
  <c r="F670" i="27"/>
  <c r="F669" i="27"/>
  <c r="F668" i="27"/>
  <c r="F667" i="27"/>
  <c r="F666" i="27"/>
  <c r="F665" i="27"/>
  <c r="F664" i="27"/>
  <c r="F663" i="27"/>
  <c r="F662" i="27"/>
  <c r="F661" i="27"/>
  <c r="F660" i="27"/>
  <c r="F659" i="27"/>
  <c r="F658" i="27"/>
  <c r="F657" i="27"/>
  <c r="F656" i="27"/>
  <c r="F655" i="27"/>
  <c r="F654" i="27"/>
  <c r="F653" i="27"/>
  <c r="F651" i="27"/>
  <c r="F650" i="27"/>
  <c r="F649" i="27"/>
  <c r="F648" i="27"/>
  <c r="F647" i="27"/>
  <c r="F646" i="27"/>
  <c r="F645" i="27"/>
  <c r="F644" i="27"/>
  <c r="F643" i="27"/>
  <c r="F642" i="27"/>
  <c r="F641" i="27"/>
  <c r="F640" i="27"/>
  <c r="F639" i="27"/>
  <c r="F638" i="27"/>
  <c r="F637" i="27"/>
  <c r="F636" i="27"/>
  <c r="F635" i="27"/>
  <c r="F634" i="27"/>
  <c r="F633" i="27"/>
  <c r="F632" i="27"/>
  <c r="F631" i="27"/>
  <c r="F630" i="27"/>
  <c r="F629" i="27"/>
  <c r="F628" i="27"/>
  <c r="F627" i="27"/>
  <c r="F626" i="27"/>
  <c r="F625" i="27"/>
  <c r="F624" i="27"/>
  <c r="F623" i="27"/>
  <c r="F622" i="27"/>
  <c r="F621" i="27"/>
  <c r="F620" i="27"/>
  <c r="F619" i="27"/>
  <c r="F618" i="27"/>
  <c r="F617" i="27"/>
  <c r="F616" i="27"/>
  <c r="F615" i="27"/>
  <c r="F614" i="27"/>
  <c r="F613" i="27"/>
  <c r="F612" i="27"/>
  <c r="F611" i="27"/>
  <c r="F610" i="27"/>
  <c r="F609" i="27"/>
  <c r="F608" i="27"/>
  <c r="F607" i="27"/>
  <c r="F606" i="27"/>
  <c r="F605" i="27"/>
  <c r="F604" i="27"/>
  <c r="F603" i="27"/>
  <c r="F602" i="27"/>
  <c r="F601" i="27"/>
  <c r="F600" i="27"/>
  <c r="F792" i="27" l="1"/>
  <c r="F705" i="27"/>
  <c r="F785" i="27"/>
  <c r="F652" i="27"/>
  <c r="F599" i="27"/>
  <c r="F99" i="13" l="1"/>
  <c r="F100" i="13"/>
  <c r="F101" i="13"/>
  <c r="F102" i="13"/>
  <c r="F98" i="13"/>
  <c r="F93" i="13"/>
  <c r="F94" i="13"/>
  <c r="F95" i="13"/>
  <c r="F96" i="13"/>
  <c r="F92" i="13"/>
  <c r="F87" i="13"/>
  <c r="F88" i="13"/>
  <c r="F89" i="13"/>
  <c r="F90" i="13"/>
  <c r="F86" i="13"/>
  <c r="F80" i="13"/>
  <c r="F81" i="13"/>
  <c r="F82" i="13"/>
  <c r="F83" i="13"/>
  <c r="F79" i="13"/>
  <c r="F77" i="13"/>
  <c r="F76" i="13"/>
  <c r="F75" i="13"/>
  <c r="F74" i="13"/>
  <c r="F73" i="13"/>
  <c r="F67" i="13"/>
  <c r="F68" i="13"/>
  <c r="F69" i="13"/>
  <c r="F70" i="13"/>
  <c r="F71" i="13"/>
  <c r="F66" i="13"/>
  <c r="F758" i="27"/>
  <c r="F759" i="27"/>
  <c r="F755" i="27"/>
  <c r="F756" i="27"/>
  <c r="F753" i="27"/>
  <c r="F751" i="27" s="1"/>
  <c r="F418" i="10"/>
  <c r="F417" i="10"/>
  <c r="F415" i="10"/>
  <c r="F416" i="10"/>
  <c r="F413" i="10"/>
  <c r="F412" i="10"/>
  <c r="F410" i="10"/>
  <c r="F411" i="10"/>
  <c r="F407" i="10"/>
  <c r="F405" i="10"/>
  <c r="F404" i="10"/>
  <c r="F401" i="10"/>
  <c r="F400" i="10"/>
  <c r="F414" i="10" l="1"/>
  <c r="F409" i="10"/>
  <c r="F403" i="10"/>
  <c r="F754" i="27"/>
  <c r="F757" i="27"/>
  <c r="F84" i="13"/>
  <c r="F64" i="13"/>
  <c r="F777" i="27"/>
  <c r="F399" i="10"/>
  <c r="F398" i="10"/>
  <c r="F397" i="10"/>
  <c r="F396" i="10"/>
  <c r="F393" i="10"/>
  <c r="F394" i="10"/>
  <c r="F392" i="10"/>
  <c r="F389" i="10"/>
  <c r="F386" i="10"/>
  <c r="F384" i="10"/>
  <c r="F382" i="10"/>
  <c r="F380" i="10"/>
  <c r="F379" i="10"/>
  <c r="F377" i="10"/>
  <c r="F376" i="10"/>
  <c r="F374" i="10"/>
  <c r="F373" i="10"/>
  <c r="F372" i="10"/>
  <c r="F369" i="10"/>
  <c r="F370" i="10"/>
  <c r="F368" i="10"/>
  <c r="F366" i="10"/>
  <c r="F365" i="10"/>
  <c r="F362" i="10"/>
  <c r="F363" i="10"/>
  <c r="F361" i="10"/>
  <c r="F346" i="10"/>
  <c r="F347" i="10"/>
  <c r="F348" i="10"/>
  <c r="F345" i="10"/>
  <c r="F342" i="10"/>
  <c r="F343" i="10"/>
  <c r="F341" i="10"/>
  <c r="F339" i="10"/>
  <c r="F338" i="10"/>
  <c r="F332" i="10"/>
  <c r="F333" i="10"/>
  <c r="F335" i="10"/>
  <c r="F331" i="10"/>
  <c r="F325" i="10"/>
  <c r="F326" i="10"/>
  <c r="F327" i="10"/>
  <c r="F328" i="10"/>
  <c r="F324" i="10"/>
  <c r="F316" i="10"/>
  <c r="F317" i="10"/>
  <c r="F318" i="10"/>
  <c r="F319" i="10"/>
  <c r="F321" i="10"/>
  <c r="F315" i="10"/>
  <c r="F308" i="10"/>
  <c r="F309" i="10"/>
  <c r="F310" i="10"/>
  <c r="F311" i="10"/>
  <c r="F312" i="10"/>
  <c r="F313" i="10"/>
  <c r="F307" i="10"/>
  <c r="F177" i="10"/>
  <c r="F176" i="10"/>
  <c r="F187" i="10"/>
  <c r="F186" i="10"/>
  <c r="F183" i="10"/>
  <c r="F182" i="10"/>
  <c r="F171" i="10"/>
  <c r="F170" i="10" s="1"/>
  <c r="F169" i="10"/>
  <c r="F168" i="10"/>
  <c r="F166" i="10"/>
  <c r="F165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292" i="10"/>
  <c r="F288" i="10"/>
  <c r="F287" i="10"/>
  <c r="F284" i="10"/>
  <c r="F283" i="10"/>
  <c r="F280" i="10"/>
  <c r="F279" i="10"/>
  <c r="F164" i="10" l="1"/>
  <c r="F278" i="10"/>
  <c r="F375" i="10"/>
  <c r="F286" i="10"/>
  <c r="F167" i="10"/>
  <c r="F175" i="10"/>
  <c r="F336" i="10"/>
  <c r="F395" i="10"/>
  <c r="F282" i="10"/>
  <c r="F381" i="10"/>
  <c r="F181" i="10"/>
  <c r="F360" i="10"/>
  <c r="F385" i="10"/>
  <c r="F364" i="10"/>
  <c r="F391" i="10"/>
  <c r="F371" i="10"/>
  <c r="F367" i="10"/>
  <c r="F344" i="10"/>
  <c r="F340" i="10"/>
  <c r="F329" i="10"/>
  <c r="F322" i="10"/>
  <c r="F314" i="10"/>
  <c r="F306" i="10"/>
  <c r="F185" i="10"/>
  <c r="F291" i="10"/>
  <c r="F276" i="10"/>
  <c r="F275" i="10"/>
  <c r="F274" i="10"/>
  <c r="F273" i="10"/>
  <c r="F272" i="10"/>
  <c r="F271" i="10"/>
  <c r="F267" i="10"/>
  <c r="F268" i="10"/>
  <c r="F269" i="10"/>
  <c r="F266" i="10"/>
  <c r="F264" i="10"/>
  <c r="F265" i="10"/>
  <c r="F258" i="10"/>
  <c r="F259" i="10"/>
  <c r="F260" i="10"/>
  <c r="F261" i="10"/>
  <c r="F262" i="10"/>
  <c r="F257" i="10"/>
  <c r="F252" i="10"/>
  <c r="F253" i="10"/>
  <c r="F254" i="10"/>
  <c r="F255" i="10"/>
  <c r="F250" i="10"/>
  <c r="F245" i="10"/>
  <c r="F246" i="10"/>
  <c r="F247" i="10"/>
  <c r="F248" i="10"/>
  <c r="F243" i="10"/>
  <c r="F238" i="10"/>
  <c r="F239" i="10"/>
  <c r="F240" i="10"/>
  <c r="F241" i="10"/>
  <c r="F236" i="10"/>
  <c r="F231" i="10"/>
  <c r="F232" i="10"/>
  <c r="F233" i="10"/>
  <c r="F234" i="10"/>
  <c r="F229" i="10"/>
  <c r="F224" i="10"/>
  <c r="F225" i="10"/>
  <c r="F226" i="10"/>
  <c r="F227" i="10"/>
  <c r="F222" i="10"/>
  <c r="F217" i="10"/>
  <c r="F218" i="10"/>
  <c r="F219" i="10"/>
  <c r="F220" i="10"/>
  <c r="F215" i="10"/>
  <c r="F209" i="10"/>
  <c r="F210" i="10"/>
  <c r="F211" i="10"/>
  <c r="F212" i="10"/>
  <c r="F213" i="10"/>
  <c r="F207" i="10"/>
  <c r="F201" i="10"/>
  <c r="F202" i="10"/>
  <c r="F203" i="10"/>
  <c r="F204" i="10"/>
  <c r="F205" i="10"/>
  <c r="F199" i="10"/>
  <c r="F192" i="10"/>
  <c r="F193" i="10"/>
  <c r="F194" i="10"/>
  <c r="F195" i="10"/>
  <c r="F196" i="10"/>
  <c r="F197" i="10"/>
  <c r="F191" i="10"/>
  <c r="F270" i="10" l="1"/>
  <c r="F228" i="10"/>
  <c r="F190" i="10"/>
  <c r="F214" i="10"/>
  <c r="F198" i="10"/>
  <c r="F263" i="10"/>
  <c r="F235" i="10"/>
  <c r="F221" i="10"/>
  <c r="F256" i="10"/>
  <c r="F249" i="10"/>
  <c r="F242" i="10"/>
  <c r="F206" i="10"/>
  <c r="F120" i="10" l="1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19" i="10"/>
  <c r="F118" i="10" l="1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66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13" i="10"/>
  <c r="F65" i="10" l="1"/>
  <c r="F12" i="10"/>
  <c r="F545" i="1" l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544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23" i="1"/>
  <c r="F524" i="1"/>
  <c r="F525" i="1"/>
  <c r="F526" i="1"/>
  <c r="F527" i="1"/>
  <c r="F528" i="1"/>
  <c r="F529" i="1"/>
  <c r="F522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480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582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44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22" i="1"/>
  <c r="E495" i="1"/>
  <c r="E496" i="1"/>
  <c r="E497" i="1"/>
  <c r="E498" i="1"/>
  <c r="E499" i="1"/>
  <c r="E500" i="1"/>
  <c r="E501" i="1"/>
  <c r="E502" i="1"/>
  <c r="E503" i="1"/>
  <c r="E504" i="1"/>
  <c r="E505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80" i="1"/>
</calcChain>
</file>

<file path=xl/sharedStrings.xml><?xml version="1.0" encoding="utf-8"?>
<sst xmlns="http://schemas.openxmlformats.org/spreadsheetml/2006/main" count="5394" uniqueCount="2938">
  <si>
    <t>Код услуги</t>
  </si>
  <si>
    <t>Наименование услуги</t>
  </si>
  <si>
    <t>Прием (осмотр, консультация) врача-акушера-гинеколога первичный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</si>
  <si>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</si>
  <si>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</si>
  <si>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</si>
  <si>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</si>
  <si>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</si>
  <si>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</si>
  <si>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</si>
  <si>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</si>
  <si>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</si>
  <si>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</si>
  <si>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</si>
  <si>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</si>
  <si>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врача-педиатра первичный на дому</t>
  </si>
  <si>
    <t>Прием (осмотр, консультация) врача-педиатра повторный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</si>
  <si>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</si>
  <si>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</si>
  <si>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</si>
  <si>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</si>
  <si>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Прием (осмотр, консультация) врача-оториноларинголога первичный</t>
  </si>
  <si>
    <t>Разработка индивидуальной программы логопедической реабилитации</t>
  </si>
  <si>
    <t>Ультразвуковое исследование мягких тканей (одна анатомическая зона)</t>
  </si>
  <si>
    <t>Ультразвуковое исследование селезенки</t>
  </si>
  <si>
    <t>Ультразвуковое исследование лимфатических узлов (одна анатомическая зона)</t>
  </si>
  <si>
    <t>Ультразвуковое исследование слюнных желез</t>
  </si>
  <si>
    <t>Дуплексное сканирование артерий почек</t>
  </si>
  <si>
    <t>Дуплексное сканирование сосудов щитовидной железы</t>
  </si>
  <si>
    <t>Ультразвуковое исследование органов брюшной полости (комплексное)</t>
  </si>
  <si>
    <t>Ультразвуковое исследование пищевода</t>
  </si>
  <si>
    <t>Ультразвуковое исследование молочных желез</t>
  </si>
  <si>
    <t>Нейросонография</t>
  </si>
  <si>
    <t>Ультразвуковое исследование почек и надпочечников</t>
  </si>
  <si>
    <t>Ультразвуковое исследование мочевого пузыря</t>
  </si>
  <si>
    <t>1. ПРИЕМ, КОНСУЛЬТАЦИЯ СПЕЦИАЛИСТА</t>
  </si>
  <si>
    <t>Код номенклатуры</t>
  </si>
  <si>
    <t>Взятие крови из пальца</t>
  </si>
  <si>
    <t>A11.12.009</t>
  </si>
  <si>
    <t>A11.19.011.001</t>
  </si>
  <si>
    <t>Взятие соскоба с перианальной области на энтеробиоз</t>
  </si>
  <si>
    <t>Удаление внутриматочной спирали</t>
  </si>
  <si>
    <t>Получение влагалищного мазка</t>
  </si>
  <si>
    <t>Кольпоскопия</t>
  </si>
  <si>
    <t>Биопсия шейки матки</t>
  </si>
  <si>
    <t>Рентгенография придаточных пазух носа</t>
  </si>
  <si>
    <t>Маммография</t>
  </si>
  <si>
    <t>Ультразвуковое исследование предстательной железы трансректальное</t>
  </si>
  <si>
    <t>Эхокардиография</t>
  </si>
  <si>
    <t>A08.30.035</t>
  </si>
  <si>
    <t>Цитогенетическое исследование (кариотип)</t>
  </si>
  <si>
    <t>A27.05.038</t>
  </si>
  <si>
    <t>B03.001.002</t>
  </si>
  <si>
    <t>B03.019.001</t>
  </si>
  <si>
    <t>B03.032.002</t>
  </si>
  <si>
    <t>Определение белка в моче</t>
  </si>
  <si>
    <t>A09.28.009</t>
  </si>
  <si>
    <t>Исследование уровня мочевины в моче</t>
  </si>
  <si>
    <t>A09.28.010</t>
  </si>
  <si>
    <t>Исследование уровня мочевой кислоты в моче</t>
  </si>
  <si>
    <t>A09.28.013</t>
  </si>
  <si>
    <t>Исследование уровня калия в моче</t>
  </si>
  <si>
    <t>A09.28.014</t>
  </si>
  <si>
    <t>Исследование уровня натрия в моче</t>
  </si>
  <si>
    <t>Исследование мочи на хорионический гонадотропин</t>
  </si>
  <si>
    <t>Общий (клинический) анализ мочи</t>
  </si>
  <si>
    <t>Копрологическое исследование</t>
  </si>
  <si>
    <t>A09.19.001</t>
  </si>
  <si>
    <t>Исследование кала на скрытую кровь</t>
  </si>
  <si>
    <t>A09.19.012</t>
  </si>
  <si>
    <t>Исследование углеводов в кале</t>
  </si>
  <si>
    <t>A26.19.010</t>
  </si>
  <si>
    <t>Микроскопическое исследование кала на яйца и личинки гельминтов</t>
  </si>
  <si>
    <t>A26.19.010.001</t>
  </si>
  <si>
    <t>Микроскопическое исследование кала на гельминты с применением методов обогащения</t>
  </si>
  <si>
    <t>A09.05.003</t>
  </si>
  <si>
    <t>Исследование уровня общего гемоглобина в крови</t>
  </si>
  <si>
    <t>Исследование уровня железа сыворотки крови</t>
  </si>
  <si>
    <t>Исследование уровня холестерина в крови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</si>
  <si>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</si>
  <si>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</si>
  <si>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</si>
  <si>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хлоридов в крови</t>
  </si>
  <si>
    <t>A12.05.123</t>
  </si>
  <si>
    <t>Исследование уровня ретикулоцитов в крови</t>
  </si>
  <si>
    <t>Исследование уровня фибриногена в крови</t>
  </si>
  <si>
    <t>Исследование коагуляционного гемостаза (гемостазиограмма стандартная: протромбиновый индекс, активированное частичное тромбопластиновое время АЧТВ, тромбиновое время, фибриноген, D-димер, продукты деградации фибрина ПДФ, РФМК)</t>
  </si>
  <si>
    <t>Исследование коагуляционного гемостаза (гемостазиограмма развернутая : протромбиновый индекс, АЧТВ, тромбиновое время, фибриноген, антитромбин III, протеин С, плазминоген, антиплазмин, резистентность к активированному протеину С, D-димер, ПДФ, РФМК, тромбоэластограмма, агрегация тромбоцитов)</t>
  </si>
  <si>
    <t>Определение тромбинового времени в крови</t>
  </si>
  <si>
    <t>Биопсия хориона, плаценты</t>
  </si>
  <si>
    <t>A11.20.004</t>
  </si>
  <si>
    <t>Влагалищная биопсия</t>
  </si>
  <si>
    <t>A11.20.003</t>
  </si>
  <si>
    <t>Биопсия тканей матки</t>
  </si>
  <si>
    <t>Пункция кисты яичника и аспирация экссудата</t>
  </si>
  <si>
    <t>Исследование уровня ионизированного кальция в крови</t>
  </si>
  <si>
    <t>A12.05.014</t>
  </si>
  <si>
    <t>Исследование времени кровотечения</t>
  </si>
  <si>
    <t>Определение содержания антител к антигенам групп крови</t>
  </si>
  <si>
    <t>Анализ крови биохимический общетерапевтический</t>
  </si>
  <si>
    <t>A02.20.003</t>
  </si>
  <si>
    <t>Исследование кристаллизации слизи шеечного канала</t>
  </si>
  <si>
    <t>Исследование плаценты послеродовое</t>
  </si>
  <si>
    <t>Цитологическое исследование микропрепарата шейки матки</t>
  </si>
  <si>
    <t>Цитологическое исследование микропрепарата цервикального канала</t>
  </si>
  <si>
    <t>Просмотр цитологического препарата</t>
  </si>
  <si>
    <t>A26.20.001</t>
  </si>
  <si>
    <t>Микроскопическое исследование отделяемого женских половых органов на гонококк (Neisseria gonorrhoeae)</t>
  </si>
  <si>
    <t>A26.20.017</t>
  </si>
  <si>
    <t>A26.20.029</t>
  </si>
  <si>
    <t>A26.20.030</t>
  </si>
  <si>
    <t>Молекулярно-биологическое исследование влагалищного отделяемого на гарднереллу вагиналис (Gadnerella vaginalis)</t>
  </si>
  <si>
    <t>A26.20.037</t>
  </si>
  <si>
    <t>Молекулярно-биологическое исследование отделяемого из влагалища на Streptococcus agalactiae (SGB)</t>
  </si>
  <si>
    <t>Молекулярно-биологическое исследование отделяемого из уретры на вирус папилломы человека (Papilloma virus)</t>
  </si>
  <si>
    <t>Молекулярно-биологическое исследование отделяемого из уретры на вирус простого герпеса 1 и 2 типов (Herpes simplex virus types 1, 2)</t>
  </si>
  <si>
    <t>Молекулярно-биологическое исследование отделяемого из уретры на цитомегаловирус (Cytomegalovirus)</t>
  </si>
  <si>
    <t>A26.21.011</t>
  </si>
  <si>
    <t>Кордоцентез под контролем ультразвукового исследования</t>
  </si>
  <si>
    <t>Воздействие на точки акупунктуры другими физическими факторами</t>
  </si>
  <si>
    <t>Ионофорез кожи</t>
  </si>
  <si>
    <t>Дарсонвализация кожи</t>
  </si>
  <si>
    <t>Воздействие токами ультравысокой частоты при костной патологии</t>
  </si>
  <si>
    <t>Воздействие магнитными полями при костной патологии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</si>
  <si>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</si>
  <si>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при патологии легких</t>
  </si>
  <si>
    <t>Электрофорез лекарственных препаратов при нарушениях микроциркуляции</t>
  </si>
  <si>
    <t>Воздействие магнитными полями при нарушениях микроциркуляции</t>
  </si>
  <si>
    <t>Переменное магнитное поле при заболеваниях женских половых органов</t>
  </si>
  <si>
    <t>Электрофорез лекарственных препаратов при заболеваниях женских половых органов</t>
  </si>
  <si>
    <t>Дарсонвализация местная при заболеваниях женских половых органов</t>
  </si>
  <si>
    <t>Электрофорез лекарственных препаратов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</si>
  <si>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</si>
  <si>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Электростимуляция мочевого пузыря</t>
  </si>
  <si>
    <t>Электросон</t>
  </si>
  <si>
    <t>Введение, извлечение влагалищного поддерживающего кольца (пессария)</t>
  </si>
  <si>
    <t>Удаление кисты яичника с использованием видеоэндоскопических технологий</t>
  </si>
  <si>
    <t>A16.20.004</t>
  </si>
  <si>
    <t>Сальпингэктомия лапаротомическая</t>
  </si>
  <si>
    <t>A16.20.004.001</t>
  </si>
  <si>
    <t>Сальпингэктомия с использованием видеоэндоскопических технологий</t>
  </si>
  <si>
    <t>Абляция эндометрия</t>
  </si>
  <si>
    <t>Субтотальная гистерэктомия (ампутация матки) лапаротомическая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</si>
  <si>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</si>
  <si>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лапаротомическая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</si>
  <si>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</si>
  <si>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лапаротомическая</t>
  </si>
  <si>
    <t>Тотальная гистерэктомия (экстирпация матки) с использованием видеоэндоскопических технологий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</si>
  <si>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</si>
  <si>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</si>
  <si>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</si>
  <si>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Тотальная гистерэктомия (экстирпация матки) расширенная с транспозицией яичников</t>
  </si>
  <si>
    <t>Тотальная гистерэктомия (экстирпация матки) с придатками расширенная с использованием видеоэндоскопических технологий</t>
  </si>
  <si>
    <t>Влагалищная тотальная гистерэктомия (экстирпация матки) без придатков</t>
  </si>
  <si>
    <t>Удаление параовариальной кисты с использованием видеоэндоскопических технологий</t>
  </si>
  <si>
    <t>Рассечение девственной плевы</t>
  </si>
  <si>
    <t>Восстановление влагалищной стенки</t>
  </si>
  <si>
    <t>Зашивание разрыва влагалища в промежности</t>
  </si>
  <si>
    <t>Операции при опущении стенок матки и влагалища</t>
  </si>
  <si>
    <t>Электродиатермоконизация шейки матки</t>
  </si>
  <si>
    <t>Операции по поводу бесплодия на придатках матки</t>
  </si>
  <si>
    <t>Метропластика с использованием видеоэндоскопических технологий</t>
  </si>
  <si>
    <t>Наложение швов на шейку матки</t>
  </si>
  <si>
    <t>Восстановление девственной плевы</t>
  </si>
  <si>
    <t>Резекция яичника лапаротомическая</t>
  </si>
  <si>
    <t>Резекция яичника с использованием видеоэндоскопических технологий</t>
  </si>
  <si>
    <t>Рассечение перегородки влагалища</t>
  </si>
  <si>
    <t>Вакуум-экстракция плода</t>
  </si>
  <si>
    <t>Плодоразрушающая операция</t>
  </si>
  <si>
    <t>Перевязка маточных артерий</t>
  </si>
  <si>
    <t>Вакуум-аспирация эндометрия</t>
  </si>
  <si>
    <t>Пластика малых половых губ</t>
  </si>
  <si>
    <t>A16.30.079</t>
  </si>
  <si>
    <t>Лапароскопия диагностическая</t>
  </si>
  <si>
    <t>Местная анестезия</t>
  </si>
  <si>
    <t>Спинальная анестезия</t>
  </si>
  <si>
    <t>Спинально-эпидуральная анестезия</t>
  </si>
  <si>
    <t>Тотальная внутривенная анестезия</t>
  </si>
  <si>
    <t>Получение венозной крови из пуповины плода</t>
  </si>
  <si>
    <t>Ведение физиологических родов акушеркой</t>
  </si>
  <si>
    <t>Экстракорпоральное оплодотворение ооцитов</t>
  </si>
  <si>
    <t>Культивирование эмбриона</t>
  </si>
  <si>
    <t>Вспомогательный хетчинг (рассечение блестящей оболочки) эмбриона</t>
  </si>
  <si>
    <t>А11.20.030</t>
  </si>
  <si>
    <t>Внутриматочное введение эмбриона</t>
  </si>
  <si>
    <t>Внутриматочное введение криоконсервированного эмбриона</t>
  </si>
  <si>
    <t>A26.08.015</t>
  </si>
  <si>
    <t>Бактериологическое исследование отделяемого из зева на стрептококк группы A (Streptococcus gr. A)</t>
  </si>
  <si>
    <t>Определение чувствительности микроорганизмов к антимикробным химиотерапевтическим препаратам</t>
  </si>
  <si>
    <t>Определение чувствительности микроорганизмов к бактериофагам</t>
  </si>
  <si>
    <t>Исследование микробиоценоза кишечника (дисбактериоз)</t>
  </si>
  <si>
    <t>Диафаноскопия</t>
  </si>
  <si>
    <t>Цистоскопия</t>
  </si>
  <si>
    <t>Уретроскопия</t>
  </si>
  <si>
    <t>Профилометрия уретры</t>
  </si>
  <si>
    <t>Цистоменометрия</t>
  </si>
  <si>
    <t>Дуплексное сканирование сосудов мошонки и полового члена</t>
  </si>
  <si>
    <t>Исследование ночной пенильной тумесценции</t>
  </si>
  <si>
    <t>Ультразвуковая допплерография с медикаментозной пробой</t>
  </si>
  <si>
    <t>Ультразвуковое исследование предстательной железы</t>
  </si>
  <si>
    <t>Ультразвуковое исследование сосудов полового члена</t>
  </si>
  <si>
    <t>Электростимуляция</t>
  </si>
  <si>
    <t>Дренирование полости</t>
  </si>
  <si>
    <t>Удаление инородного тела с рассечением мягких тканей</t>
  </si>
  <si>
    <t>Замена цистостомического дренажа</t>
  </si>
  <si>
    <t>Перевязка и пересечение яичковой вены субингвинальное</t>
  </si>
  <si>
    <t>Вправление парафимоза</t>
  </si>
  <si>
    <t>Уретральная меатотомия</t>
  </si>
  <si>
    <t>Удаление камней уретры</t>
  </si>
  <si>
    <t>Удаление доброкачественных новообразований полового члена</t>
  </si>
  <si>
    <t>Иссечение кисты яичка</t>
  </si>
  <si>
    <t>Иссечение кисты придатка яичка</t>
  </si>
  <si>
    <t>Пластика уздечки крайней плоти</t>
  </si>
  <si>
    <t>Пластика мошонки</t>
  </si>
  <si>
    <t>Пластика оболочек яичка</t>
  </si>
  <si>
    <t>Иссечение оболочек яичка</t>
  </si>
  <si>
    <t>Обрезание крайней плоти</t>
  </si>
  <si>
    <t>Наложение повязки при операциях на наружных мужских половых органах</t>
  </si>
  <si>
    <t>Уход за дренажом</t>
  </si>
  <si>
    <t>Профилометрия внутриуретрального давления</t>
  </si>
  <si>
    <t>Цистометрия</t>
  </si>
  <si>
    <t>Удаление стента из мочевыводящих путей</t>
  </si>
  <si>
    <t>Инстилляция уретры</t>
  </si>
  <si>
    <t>Инстилляция мочевого пузыря</t>
  </si>
  <si>
    <t>Катетеризация мочевого пузыря</t>
  </si>
  <si>
    <t>Получение соскоба из уретры</t>
  </si>
  <si>
    <t>Биопсия мочевого пузыря трансуретральная</t>
  </si>
  <si>
    <t>Биопсия яичка придатка</t>
  </si>
  <si>
    <t>Биопсия яичка</t>
  </si>
  <si>
    <t>Биопсия (мультифокальная) предстательной железы трансректальная пункционная под контролем ультразвукового исследования</t>
  </si>
  <si>
    <t>Сбор секрета простаты</t>
  </si>
  <si>
    <t>Биопсия полового члена</t>
  </si>
  <si>
    <t>Ультразвуковое исследование почек с функциональной нагрузкой</t>
  </si>
  <si>
    <t>Ультразвуковое исследование органов мошонки</t>
  </si>
  <si>
    <t>Ультразвуковое исследование мочеточников</t>
  </si>
  <si>
    <t>Ультразвуковое исследование почек</t>
  </si>
  <si>
    <t>A11.13.001</t>
  </si>
  <si>
    <t>Взятие капиллярной крови</t>
  </si>
  <si>
    <t>A11.12.003</t>
  </si>
  <si>
    <t>A11.02.002</t>
  </si>
  <si>
    <t>Внутримышечное введение лекарственных препаратов</t>
  </si>
  <si>
    <t>A11.12.003.001</t>
  </si>
  <si>
    <t>A11.20.023</t>
  </si>
  <si>
    <t>Получение отделяемого из соска молочной железы</t>
  </si>
  <si>
    <t>A14.12.001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</si>
  <si>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</si>
  <si>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</si>
  <si>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</si>
  <si>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</si>
  <si>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B01.001.004</t>
  </si>
  <si>
    <t>B01.001.005</t>
  </si>
  <si>
    <t>B01.001.001</t>
  </si>
  <si>
    <t>B01.057.001</t>
  </si>
  <si>
    <t>A16.28.072.001</t>
  </si>
  <si>
    <t>A11.28.007</t>
  </si>
  <si>
    <t>A21.21.001</t>
  </si>
  <si>
    <t>Массаж простаты (1 сеанс)</t>
  </si>
  <si>
    <t>A11.21.004</t>
  </si>
  <si>
    <t>A03.28.002</t>
  </si>
  <si>
    <t>Инъекция в половой член</t>
  </si>
  <si>
    <t>B01.001.008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</si>
  <si>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 (1 к.д.) (категории А)</t>
  </si>
  <si>
    <t>B01.001.007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</si>
  <si>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(1 к.д.) (категории А)</t>
  </si>
  <si>
    <t>Ежедневный осмотр врачом-акушером-гинекологом, с наблюдением и уходом среднего и младшего медицинского персонала в отделении (дневного) стационара (1 к.д.)</t>
  </si>
  <si>
    <t>Введение внутриматочной спирали (без стоимости спирали)</t>
  </si>
  <si>
    <t>A26.05.001</t>
  </si>
  <si>
    <t>Микробиологическое (культуральное) исследование крови на стерильность</t>
  </si>
  <si>
    <t>A04.12.024</t>
  </si>
  <si>
    <t>Ультразвуковая допплерография маточно-плацентарного кровотока</t>
  </si>
  <si>
    <t>Ультразвуковое исследование плода в режиме 3D (4D)</t>
  </si>
  <si>
    <t>A04.20.001</t>
  </si>
  <si>
    <t>Ультразвуковое исследование матки и придатков трансабдоминальное</t>
  </si>
  <si>
    <t>A04.30.001</t>
  </si>
  <si>
    <t>Ультразвуковое скрининговое исследование при сроке беременности одиннадцатая - четырнадцатая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I)</t>
  </si>
  <si>
    <t>Ультразвуковое скрининговое исследование при сроке беременности одиннадцатая - четырнадцатая недели по оценке антенатального развития плодов с целью выявления хромосомных аномалий, пороков развития, рисков задержки роста плода, преждевременных родов, преэклампсии при многоплодной беременности (скрининг I)</t>
  </si>
  <si>
    <t>Ультразвуковое исследование плода (II триместр)</t>
  </si>
  <si>
    <t>A04.30.001.005</t>
  </si>
  <si>
    <t>Ультразвуковое скрининговое исследование при сроке беременности девятнадцатая - двадцать первая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II)</t>
  </si>
  <si>
    <t>A04.30.001.006</t>
  </si>
  <si>
    <t>Ультразвуковое скрининговое исследование при сроке беременности девятнадцатая - двадцать первая недели по оценке антенатального развития плодов с целью выявления хромосомных аномалий, пороков развития, рисков задержки роста плода, преждевременных родов, преэклампсии при многоплодной беременности (скрининг II)</t>
  </si>
  <si>
    <t>A04.20.003</t>
  </si>
  <si>
    <t>Ультразвуковое исследование органов малого таза комплексное (трансвагинальное и трансабдоминальное)</t>
  </si>
  <si>
    <t>A03.20.003.002</t>
  </si>
  <si>
    <t>Контрастная эхогистеросальпингоскопия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</si>
  <si>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</si>
  <si>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</si>
  <si>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</si>
  <si>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</si>
  <si>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B01.003.004</t>
  </si>
  <si>
    <t>B01.003.004.001</t>
  </si>
  <si>
    <t>B01.003.004.002</t>
  </si>
  <si>
    <t>Проводниковая анестезия</t>
  </si>
  <si>
    <t>B01.003.004.005</t>
  </si>
  <si>
    <t>Инфильтрационная анестезия</t>
  </si>
  <si>
    <t>B01.003.004.006</t>
  </si>
  <si>
    <t>B01.003.004.007</t>
  </si>
  <si>
    <t>B01.003.004.008</t>
  </si>
  <si>
    <t>B01.003.004.009</t>
  </si>
  <si>
    <t>B01.003.004.010</t>
  </si>
  <si>
    <t>B01.003.004.011</t>
  </si>
  <si>
    <t>B03.003.005</t>
  </si>
  <si>
    <t>ПРЕЙСКУРАНТ</t>
  </si>
  <si>
    <t>платных медицинских услуг и услуг медицинского сервиса</t>
  </si>
  <si>
    <t xml:space="preserve"> ГБУЗ  ЦПСиР ДЗМ</t>
  </si>
  <si>
    <t>КОНТРАКТЫ</t>
  </si>
  <si>
    <t>Прием (осмотр, консультация) врача-педиатра первичный</t>
  </si>
  <si>
    <t>Общий (клинический) анализ крови</t>
  </si>
  <si>
    <t>B04.031.002</t>
  </si>
  <si>
    <t>Профилактический прием (осмотр, консультация) врача-педиатра</t>
  </si>
  <si>
    <t>B04.023.002</t>
  </si>
  <si>
    <t>Профилактический прием (осмотр, консультация) врача-невролога</t>
  </si>
  <si>
    <t>B04.029.002</t>
  </si>
  <si>
    <t>Профилактический прием (осмотр, консультация) врача-офтальмолога</t>
  </si>
  <si>
    <t>B04.028.002</t>
  </si>
  <si>
    <t>Профилактический прием (осмотр, консультация) врача-оториноларинголога</t>
  </si>
  <si>
    <t>B04.050.002</t>
  </si>
  <si>
    <t>Профилактический прием (осмотр, консультация) врача-травматолога-ортопеда</t>
  </si>
  <si>
    <t>Профилактические приемы:</t>
  </si>
  <si>
    <t>Ультразвуковая диагностика:</t>
  </si>
  <si>
    <t>Функциональная диагностика:</t>
  </si>
  <si>
    <t>3. ГИНЕКОЛОГИЧЕСКИЕ МАНИПУЛЯЦИИ</t>
  </si>
  <si>
    <t>2. ОБЩИЕ МАНИПУЛЯЦИИ И ПРОЦЕДУРЫ</t>
  </si>
  <si>
    <t>B03.016.002</t>
  </si>
  <si>
    <t>B03.005.005</t>
  </si>
  <si>
    <t>Исследование плазминовой (фибринолитической) системы</t>
  </si>
  <si>
    <t>B03.005.006</t>
  </si>
  <si>
    <t>A12.05.018</t>
  </si>
  <si>
    <t>Исследование фибринолитической активности крови</t>
  </si>
  <si>
    <t>Суточное наблюдение реанимационного пациента (до 6 часов)</t>
  </si>
  <si>
    <t>Суточное наблюдение реанимационного пациента (до 12 часов)</t>
  </si>
  <si>
    <t>Суточное наблюдение реанимационного пациента (до 24 часов)</t>
  </si>
  <si>
    <t>B02.003.001</t>
  </si>
  <si>
    <t>Процедуры сестринского ухода за пациентом, находящимся в отделении интенсивной терапии и реанимации  (1 к.д)</t>
  </si>
  <si>
    <t>B02.003.002</t>
  </si>
  <si>
    <t>Процедуры сестринского ухода за пациентом, находящимся на искусственной вентиляции легких (1 к.д.)</t>
  </si>
  <si>
    <t>B02.001.001</t>
  </si>
  <si>
    <t>A11.30.010</t>
  </si>
  <si>
    <t>A16.20.079</t>
  </si>
  <si>
    <t>A11.20.035</t>
  </si>
  <si>
    <t>A11.20.034</t>
  </si>
  <si>
    <t>A11.20.030</t>
  </si>
  <si>
    <t>A11.20.029</t>
  </si>
  <si>
    <t>A11.30.012</t>
  </si>
  <si>
    <t>A11.30.012.001</t>
  </si>
  <si>
    <t>A11.20.032</t>
  </si>
  <si>
    <t>A11.20.031</t>
  </si>
  <si>
    <t>A11.20.028</t>
  </si>
  <si>
    <t>B01.001.003</t>
  </si>
  <si>
    <t>A11.21.010</t>
  </si>
  <si>
    <t>A11.20.019</t>
  </si>
  <si>
    <t xml:space="preserve">A11.20.027 </t>
  </si>
  <si>
    <t>Check-up</t>
  </si>
  <si>
    <t>Вакуум-аспирация эндометрия (с помощью катетера)</t>
  </si>
  <si>
    <t>Прием (осмотр, консультация) врача-акушера-гинеколога с ультразвуковым исследованием яичников для оценки овариального резерва</t>
  </si>
  <si>
    <t>Трансвагинальная пункция фолликулов яичников</t>
  </si>
  <si>
    <t>Трансвагинальная пункция фолликулов яичников в ЕЦ</t>
  </si>
  <si>
    <t>A16.20.009</t>
  </si>
  <si>
    <t>A16.20.099</t>
  </si>
  <si>
    <t>A16.20.099.001</t>
  </si>
  <si>
    <t>A03.20.003</t>
  </si>
  <si>
    <t>A16.20.018</t>
  </si>
  <si>
    <t>A16.20.098</t>
  </si>
  <si>
    <t>A16.20.072</t>
  </si>
  <si>
    <t>A16.20.008</t>
  </si>
  <si>
    <t>A11.20.008.001</t>
  </si>
  <si>
    <t>A11.20.008</t>
  </si>
  <si>
    <t>A11.20.008.002</t>
  </si>
  <si>
    <t>A16.20.005.001</t>
  </si>
  <si>
    <t>A16.20.006</t>
  </si>
  <si>
    <t>A16.20.096</t>
  </si>
  <si>
    <t>A16.20.100</t>
  </si>
  <si>
    <t>A16.20.096.001</t>
  </si>
  <si>
    <t>A16.20.097</t>
  </si>
  <si>
    <t>A16.20.101</t>
  </si>
  <si>
    <t>Гистероскопическая миомэктомия электрохирургическая</t>
  </si>
  <si>
    <t>Иссечение гематомы женских половых органов</t>
  </si>
  <si>
    <t>Раздельное диагностическое выскабливание полости матки</t>
  </si>
  <si>
    <t>Раздельное диагностическое выскабливание полости матки и цервикального канала</t>
  </si>
  <si>
    <t>Раздельное диагностическое выскабливание цервикального канала</t>
  </si>
  <si>
    <t>Рассечение синехий малых половых губ</t>
  </si>
  <si>
    <t>Расширение шеечного канала</t>
  </si>
  <si>
    <t>Резекция шейки матки</t>
  </si>
  <si>
    <t>Удаление инородного тела из влагалища</t>
  </si>
  <si>
    <t>Удаление новообразования влагалища</t>
  </si>
  <si>
    <t>Удаление новообразования вульвы</t>
  </si>
  <si>
    <t>Хирургическое лечение заболеваний шейки матки с использованием различных энергий</t>
  </si>
  <si>
    <t>Экстирпация большой железы преддверия влагалища</t>
  </si>
  <si>
    <t>Электроэксцизия новообразования влагалища</t>
  </si>
  <si>
    <t>Электроэксцизия новообразования вульвы</t>
  </si>
  <si>
    <t>Электроэксцизия новообразования шейки матки</t>
  </si>
  <si>
    <t>Энуклеация кисты большой железы преддверия влагалища</t>
  </si>
  <si>
    <t>A16.20.007</t>
  </si>
  <si>
    <t>A16.20.012</t>
  </si>
  <si>
    <t>A16.20.012.002</t>
  </si>
  <si>
    <t>A16.20.014</t>
  </si>
  <si>
    <t>A16.20.014.003</t>
  </si>
  <si>
    <t>A16.20.023</t>
  </si>
  <si>
    <t>A16.20.024</t>
  </si>
  <si>
    <t>A16.20.025</t>
  </si>
  <si>
    <t>A16.20.025.001</t>
  </si>
  <si>
    <t>A16.20.028</t>
  </si>
  <si>
    <t>A16.20.028.002</t>
  </si>
  <si>
    <t>A16.20.028.003</t>
  </si>
  <si>
    <t>A16.20.028.004</t>
  </si>
  <si>
    <t>A16.20.028.005</t>
  </si>
  <si>
    <t>A16.20.042</t>
  </si>
  <si>
    <t>A16.20.042.001</t>
  </si>
  <si>
    <t>A16.20.059</t>
  </si>
  <si>
    <t>A16.20.059.001</t>
  </si>
  <si>
    <t>A16.20.059.002</t>
  </si>
  <si>
    <t>A16.20.060</t>
  </si>
  <si>
    <t>A16.20.063.018</t>
  </si>
  <si>
    <t>A16.20.083</t>
  </si>
  <si>
    <t>A16.20.095</t>
  </si>
  <si>
    <t>Пластика шейки матки</t>
  </si>
  <si>
    <t>Влагалищная тотальная гистерэктомия (экстирпация матки) с придатками</t>
  </si>
  <si>
    <t>Влагалищная гистерэктомия с придатками с использованием видеоэндоскопических технологий</t>
  </si>
  <si>
    <t>Операции при опущении задней стенки влагалища</t>
  </si>
  <si>
    <t>Операции при опущении передней стенки влагалища</t>
  </si>
  <si>
    <t>Срединная кольпоррафия</t>
  </si>
  <si>
    <t>Манчестерская операция</t>
  </si>
  <si>
    <t>Хирургическое лечение недержания мочи при напряжении (без слинга)</t>
  </si>
  <si>
    <t>Хирургическое лечение недержания мочи при напряжении (со слиногом)</t>
  </si>
  <si>
    <t>Слинговые операции при недержании мочи</t>
  </si>
  <si>
    <t>Удаление опухоли влагалища с реконструктивно-пластическим компонентом</t>
  </si>
  <si>
    <t>Высокая ампутация шейки матки</t>
  </si>
  <si>
    <t>Кольпоперинеоррафия и леваторопластика</t>
  </si>
  <si>
    <t>Ампутация шейки матки</t>
  </si>
  <si>
    <t>A16.20.001</t>
  </si>
  <si>
    <t>A16.20.002</t>
  </si>
  <si>
    <t>A16.20.003</t>
  </si>
  <si>
    <t>A16.20.003.002</t>
  </si>
  <si>
    <t>A16.20.010</t>
  </si>
  <si>
    <t>A16.20.010.002</t>
  </si>
  <si>
    <t>A16.20.011</t>
  </si>
  <si>
    <t>A16.20.011.002</t>
  </si>
  <si>
    <t>A16.20.011.006</t>
  </si>
  <si>
    <t>A16.20.011.009</t>
  </si>
  <si>
    <t>A16.20.011.010</t>
  </si>
  <si>
    <t>A16.20.011.011</t>
  </si>
  <si>
    <t>A16.20.011.012</t>
  </si>
  <si>
    <t>A16.20.026</t>
  </si>
  <si>
    <t>A16.20.034</t>
  </si>
  <si>
    <t>A16.20.034.001</t>
  </si>
  <si>
    <t>A16.20.035</t>
  </si>
  <si>
    <t>A16.20.038</t>
  </si>
  <si>
    <t>A16.20.039</t>
  </si>
  <si>
    <t>A16.20.041</t>
  </si>
  <si>
    <t>A16.20.061</t>
  </si>
  <si>
    <t>A16.20.063</t>
  </si>
  <si>
    <t>A16.20.063.004</t>
  </si>
  <si>
    <t>A16.20.064</t>
  </si>
  <si>
    <t>A16.20.075</t>
  </si>
  <si>
    <t>A16.20.081</t>
  </si>
  <si>
    <t>A16.20.088</t>
  </si>
  <si>
    <t>A16.20.092</t>
  </si>
  <si>
    <t>A16.20.093</t>
  </si>
  <si>
    <t>A16.20.102</t>
  </si>
  <si>
    <t>Удаление кисты яичника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</si>
  <si>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</si>
  <si>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</si>
  <si>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</si>
  <si>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Резекция контралатерального яичника, большого сальника лапаротомическая</t>
  </si>
  <si>
    <t>Резекция ректо-сигмоидного отдела кишки при гинекологической патологии</t>
  </si>
  <si>
    <t>Резекция мочевого пузыря при гинекологической патологии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</si>
  <si>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</si>
  <si>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</si>
  <si>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Пластика тела матки при аномалиях развития</t>
  </si>
  <si>
    <t>Удаление рудиментарного рога матки</t>
  </si>
  <si>
    <t>Метропластика лапаротомическая</t>
  </si>
  <si>
    <t>Стерилизация маточных труб лапаротомическая</t>
  </si>
  <si>
    <t>Экстирпация культи шейки матки</t>
  </si>
  <si>
    <t>Экстирпация матки с транспозицией яичников и тазовой лимфаденэктомией</t>
  </si>
  <si>
    <t>Рассечение спаек, вскрытие и опорожнение серозоцеле</t>
  </si>
  <si>
    <t>Промонтопексия лапаротомическая</t>
  </si>
  <si>
    <t>Деторзия яичника</t>
  </si>
  <si>
    <t>Удаление плодного яйца из маточной трубы</t>
  </si>
  <si>
    <t>Пластика маточной трубы</t>
  </si>
  <si>
    <t>Ушивание повреждения стенки матки при проникающем ранении или разрыве лапаротомическое</t>
  </si>
  <si>
    <t>A16.20.001.001</t>
  </si>
  <si>
    <t>A16.20.002.001</t>
  </si>
  <si>
    <t>A16.20.002.002</t>
  </si>
  <si>
    <t>A16.20.003.001</t>
  </si>
  <si>
    <t>A16.20.003.004</t>
  </si>
  <si>
    <t>A16.20.003.005</t>
  </si>
  <si>
    <t>A16.20.003.006</t>
  </si>
  <si>
    <t>A16.20.010.001</t>
  </si>
  <si>
    <t>A16.20.010.003</t>
  </si>
  <si>
    <t>A16.20.011.001</t>
  </si>
  <si>
    <t>A16.20.011.003</t>
  </si>
  <si>
    <t>A16.20.011.004</t>
  </si>
  <si>
    <t>A16.20.011.005</t>
  </si>
  <si>
    <t>A16.20.011.007</t>
  </si>
  <si>
    <t>A16.20.011.008</t>
  </si>
  <si>
    <t>A16.20.017.001</t>
  </si>
  <si>
    <t>A16.20.028.001</t>
  </si>
  <si>
    <t>A16.20.026.001</t>
  </si>
  <si>
    <t>A16.20.034.002</t>
  </si>
  <si>
    <t>A16.20.035.001</t>
  </si>
  <si>
    <t>A16.20.039.001</t>
  </si>
  <si>
    <t>A16.20.041.001</t>
  </si>
  <si>
    <t>A16.20.055</t>
  </si>
  <si>
    <t>A16.20.061.001</t>
  </si>
  <si>
    <t>A16.20.063.019</t>
  </si>
  <si>
    <t>A16.20.081.001</t>
  </si>
  <si>
    <t>A16.20.092.001</t>
  </si>
  <si>
    <t>Оофорэктомия с использованием видеоэндоскопических технологий</t>
  </si>
  <si>
    <t>Удаление дисгенетичных гонад</t>
  </si>
  <si>
    <t>Сальпинго-оофорэктомия с использованием видеоэндоскопических технологий</t>
  </si>
  <si>
    <t>Лапароскопическая транспозиция яичников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</si>
  <si>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</si>
  <si>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</si>
  <si>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</si>
  <si>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Кульдопластика по Мак Коллу лапароскопическая</t>
  </si>
  <si>
    <t>Рассечение и иссечение спаек женских половых органов с использованием видеоэндоскопических технологий (1 стадия)</t>
  </si>
  <si>
    <t>Рассечение и иссечение спаек женских половых органов с использованием видеоэндоскопических технологий (2 стадия)</t>
  </si>
  <si>
    <t>Рассечение и иссечение спаек женских половых органов с использованием видеоэндоскопических технологий (3 стадия)</t>
  </si>
  <si>
    <t>Удаление рудиментарного рога матки лапароскопическое</t>
  </si>
  <si>
    <t>Миомэктомия (энуклеация миоматозных узлов) с использованием видеоэндоскопических технологий (1 категория)</t>
  </si>
  <si>
    <t>Миомэктомия (энуклеация миоматозных узлов) с использованием видеоэндоскопических технологий (2 категория)</t>
  </si>
  <si>
    <t>Миомэктомия (энуклеация миоматозных узлов) с использованием видеоэндоскопических технологий (3 категория)</t>
  </si>
  <si>
    <t>Стерилизация маточных труб с использованием видеоэндоскопических технологий</t>
  </si>
  <si>
    <t>Наложение швов на шейку матки (во время беременности)</t>
  </si>
  <si>
    <t>Экстирпация матки с придатками, резекция большого сальника с использованием видеоэндоскопических технологий</t>
  </si>
  <si>
    <t>Промонтопексия с использованием видеоэндоскопических технологий</t>
  </si>
  <si>
    <t>Удаление плодного яйца из маточной трубы лапароскопическое</t>
  </si>
  <si>
    <t>A14.20.002</t>
  </si>
  <si>
    <t>A16.20.078</t>
  </si>
  <si>
    <t>Реинфузия аутокрови (с использованием аппарата cell-saver)</t>
  </si>
  <si>
    <t>Удаление полипа женских половых органов (1 полип)</t>
  </si>
  <si>
    <t>Биопсия эмбриона (1 эмбрион)</t>
  </si>
  <si>
    <t>Инъекция сперматозоида, отобранного по физиологическому признаку, в цитоплазму ооцита (ПИКСИ)</t>
  </si>
  <si>
    <t>Криоконсервация (хранения половых клеток, эмбрионов и/или тканей репродуктивных органов с целью дальнейшего использования) (1 месяц)</t>
  </si>
  <si>
    <t>Криоконсервация (хранения половых клеток, эмбрионов и/или тканей репродуктивных органов с целью дальнейшего использования) (12 месяцев)</t>
  </si>
  <si>
    <t>Обработка спермы для проведения процедуры экстракорпорального оплодотворения</t>
  </si>
  <si>
    <t>A04.12.005</t>
  </si>
  <si>
    <t>Дуплексное сканирование сосудов (артерий и вен) верхних конечностей</t>
  </si>
  <si>
    <t>A04.12.006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</si>
  <si>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</si>
  <si>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</si>
  <si>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A04.12.005.004</t>
  </si>
  <si>
    <t>Дуплексное сканирование вен верхних конечностей</t>
  </si>
  <si>
    <t>A04.12.006.002</t>
  </si>
  <si>
    <t>Дуплексное сканирование вен нижних конечностей</t>
  </si>
  <si>
    <t>Цитогенетическое исследование (кариотип) (для ребенка)</t>
  </si>
  <si>
    <t>Цитогенетическое исследование биопсийного (операционного) материала (при неразвивающейся беременности)</t>
  </si>
  <si>
    <t>Цитогенетическое исследование биопсийного (операционного) материала (амниотической жидкости)</t>
  </si>
  <si>
    <t>Цитогенетическое исследование биопсийного (операционного) материала (хорион/плаценты)</t>
  </si>
  <si>
    <t>Цитогенетическое исследование биопсийного (операционного) материала (пуповинная кровь)</t>
  </si>
  <si>
    <t>A11.16.003</t>
  </si>
  <si>
    <t>Биопсия двенадцатиперстной кишки с помощью эндоскопии</t>
  </si>
  <si>
    <t>A11.16.002</t>
  </si>
  <si>
    <t>Биопсия желудка с помощью эндоскопии</t>
  </si>
  <si>
    <t>A11.18.001</t>
  </si>
  <si>
    <t>Биопсия ободочной кишки эндоскопическая</t>
  </si>
  <si>
    <t>A11.16.001</t>
  </si>
  <si>
    <t>Биопсия пищевода с помощью эндоскопии</t>
  </si>
  <si>
    <t>A03.16.001</t>
  </si>
  <si>
    <t>Эзофагогастродуоденоскопия</t>
  </si>
  <si>
    <t>A09.05.051.002</t>
  </si>
  <si>
    <t>Исследование уровня растворимых фибринмономерных комплексов в крови</t>
  </si>
  <si>
    <t>Школа для беременных (Подготовка к родам - экспресс-курс (1 занятие))</t>
  </si>
  <si>
    <t>A13.30.002</t>
  </si>
  <si>
    <t>Обучение уходу за новорожденным</t>
  </si>
  <si>
    <t>Обучение уходу за новорожденным (коррекция грудного вскармливания)</t>
  </si>
  <si>
    <t>Обучение уходу за новорожденным (коррекция грудного вскармливания) (на дому)</t>
  </si>
  <si>
    <t>Контракт</t>
  </si>
  <si>
    <t>"Моя акушерка" (с выбором акушерки)</t>
  </si>
  <si>
    <t>A14.30.008</t>
  </si>
  <si>
    <t>Уход за пупочной ранкой новорожденного</t>
  </si>
  <si>
    <t>B02.032.001</t>
  </si>
  <si>
    <t>Программа</t>
  </si>
  <si>
    <t>"Биопсия хориона, плаценты"</t>
  </si>
  <si>
    <t>"Кордоцентез"</t>
  </si>
  <si>
    <t>"Сопровождение медицинского психолога в родах"</t>
  </si>
  <si>
    <t>A13.29.007.001</t>
  </si>
  <si>
    <t>Индивидуальная клинико-психологическая коррекция</t>
  </si>
  <si>
    <t>A13.29.003</t>
  </si>
  <si>
    <t>Клинико-психологическая адаптация (сопровождение в родах)</t>
  </si>
  <si>
    <t>Дуплексное сканирование сосудов малого таза (в гинекологии)</t>
  </si>
  <si>
    <t>A04.30.007</t>
  </si>
  <si>
    <t>Удаление доброкачественных новообразований полового члена (электрокоагуляция) (1 кат сложности)</t>
  </si>
  <si>
    <t>Удаление доброкачественных новообразований полового члена (электрокоагуляция) (2 кат сложности)</t>
  </si>
  <si>
    <t>Удаление камней мочевого пузыря (при цистоскопии)</t>
  </si>
  <si>
    <t>Удаление полипа уретры (за 1 образование)</t>
  </si>
  <si>
    <t>A12.28.006</t>
  </si>
  <si>
    <t>Измерение скорости потока мочи (урофлоуметрия)</t>
  </si>
  <si>
    <t>Прием (осмотр, консультация) врача-акушера-гинеколога повторный (заведующий отделением)</t>
  </si>
  <si>
    <t>B01.001.002</t>
  </si>
  <si>
    <t>Прием (осмотр, консультация) врача-акушера-гинеколога повторный (профессор)</t>
  </si>
  <si>
    <t>Прием (осмотр, консультация) врача-акушера-гинеколога первичный (профессор)</t>
  </si>
  <si>
    <t>Исследование уровня глюкозы в крови</t>
  </si>
  <si>
    <t>Исследование уровня общего белка в крови</t>
  </si>
  <si>
    <t>Исследование уровня общего билирубина в крови</t>
  </si>
  <si>
    <t>Исследование уровня мочевины в крови</t>
  </si>
  <si>
    <t>Исследование уровня креатинина в крови</t>
  </si>
  <si>
    <t>Определение активности аланинаминотрансферазы в крови</t>
  </si>
  <si>
    <t>Определение активности аспартатаминотрансферазы в крови</t>
  </si>
  <si>
    <t>Исследование уровня белка A, связанного с беременностью, в крови (PAPP-A)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</si>
  <si>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</si>
  <si>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</si>
  <si>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культуры, полученной путем бактериологического посева образцов различного биологического материала, для выявления генетических маркеров антибиотикорезистентности</t>
  </si>
  <si>
    <t>Расшифровка, описание и интерпретация электрокардиографических данных</t>
  </si>
  <si>
    <t>Регистрация электрокардиограммы</t>
  </si>
  <si>
    <t>Кардиотокография плода</t>
  </si>
  <si>
    <t>Определение антител к бледной трепонеме (Treponema pallidum) в крови (реакция Вассермана)</t>
  </si>
  <si>
    <t>Определение антител класса G (IgG) к токсоплазме (Toxoplasma gondii) в крови</t>
  </si>
  <si>
    <t>Определение антител класса M (IgM) к токсоплазме (Toxoplasma gondii) в крови</t>
  </si>
  <si>
    <t>A08.20.017.001</t>
  </si>
  <si>
    <t>A08.20.017</t>
  </si>
  <si>
    <t>A05.10.006</t>
  </si>
  <si>
    <t>B01.057.002</t>
  </si>
  <si>
    <t>9.1.1</t>
  </si>
  <si>
    <t>9.1.2</t>
  </si>
  <si>
    <t>9.1.3</t>
  </si>
  <si>
    <t>УЗИ комплекс 2</t>
  </si>
  <si>
    <t>A04.28.001</t>
  </si>
  <si>
    <t>УЗИ комплекс 3</t>
  </si>
  <si>
    <t>УЗИ комплекс 4</t>
  </si>
  <si>
    <t>УЗИ комплекс 5</t>
  </si>
  <si>
    <t>Ультразвуковое исследование мочевого пузыря с определением остаточной мочи</t>
  </si>
  <si>
    <t>УЗИ комплекс 6</t>
  </si>
  <si>
    <t>100.6.1</t>
  </si>
  <si>
    <t>100.6.2</t>
  </si>
  <si>
    <t>УЗИ комплекс 8 (для мужчин)</t>
  </si>
  <si>
    <t>Удаление камней мочевого пузыря</t>
  </si>
  <si>
    <t>Ежедневный осмотр врачом-акушером-гинекологом, с наблюдением и уходом среднего и младшего медицинского персонала в отделении (дневного) стационара</t>
  </si>
  <si>
    <t>Криоконсервация (хранения половых клеток, эмбрионов и/или тканей репродуктивных органов с целью дальнейшего использования) (3 месяц)</t>
  </si>
  <si>
    <t>Биопсия эмбриона (1 эмбрион) (за каждого последующего)</t>
  </si>
  <si>
    <t>4. УРОЛОГИЧЕСКИЕ МАНИПУЛЯЦИИ</t>
  </si>
  <si>
    <t>Школа для беременных (Подготовка к родам - основной курс лекций (4 занятий))</t>
  </si>
  <si>
    <t>Исследование уровня глюкозы в моче</t>
  </si>
  <si>
    <t>Исследование уровня общего кальция в крови</t>
  </si>
  <si>
    <t>Исследование уровня общего магния в сыворотке крови</t>
  </si>
  <si>
    <t>Прием (осмотр, консультация) врача-уролога первичный</t>
  </si>
  <si>
    <t>Прием (осмотр, консультация) врача-уролога повторный</t>
  </si>
  <si>
    <t>Биопсия шейки матки ножевая</t>
  </si>
  <si>
    <t>Биопсия шейки матки радиоволновая</t>
  </si>
  <si>
    <t>Ультразвуковое исследование желчного пузыря с определением его сократимости</t>
  </si>
  <si>
    <t>Ультразвуковое исследование щитовидной железы и паращитовидных желез</t>
  </si>
  <si>
    <t>Дуплексное сканирование сердца и сосудов плода</t>
  </si>
  <si>
    <t>Исследование мочи методом Зимницкого</t>
  </si>
  <si>
    <t>Исследование мочи методом Нечипоренко</t>
  </si>
  <si>
    <t>Обнаружение кетоновых тел в моче экспресс-методом</t>
  </si>
  <si>
    <t>Определение количества белка в суточной моче</t>
  </si>
  <si>
    <t>Анализ крови по оценке нарушений липидного обмена биохимический</t>
  </si>
  <si>
    <t>Исследование уровня альбумина в крови</t>
  </si>
  <si>
    <t>Исследование уровня глюкозы в крови методом непрерывного мониторирования</t>
  </si>
  <si>
    <t>Исследование уровня мочевой кислоты в крови</t>
  </si>
  <si>
    <t>Исследование уровня неорганического фосфора в крови</t>
  </si>
  <si>
    <t>Исследование уровня свободного и связанного билирубина в крови</t>
  </si>
  <si>
    <t>Исследование уровня триглицеридов в крови</t>
  </si>
  <si>
    <t>Исследование уровня простатспецифического антигена общего в крови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</si>
  <si>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</si>
  <si>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</si>
  <si>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Определение активности амилазы в крови</t>
  </si>
  <si>
    <t>Определение активности гамма-глютамилтрансферазы в крови</t>
  </si>
  <si>
    <t>Определение активности креатинкиназы в крови</t>
  </si>
  <si>
    <t>Определение активности лактатдегидрогеназы в крови</t>
  </si>
  <si>
    <t>Определение активности щелочной фосфатазы в крови</t>
  </si>
  <si>
    <t>Проведение глюкозотолерантного теста</t>
  </si>
  <si>
    <t>Определение содержания антител к антигенам эритроцитов в сыворотке крови</t>
  </si>
  <si>
    <t>Проба на совместимость перед переливанием компонентов крови</t>
  </si>
  <si>
    <t>Исследование уровня адренокортикотропного гормона в крови</t>
  </si>
  <si>
    <t>Исследование уровня дегидроэпиандростерона сульфата в крови</t>
  </si>
  <si>
    <t>Исследование уровня иммуноглобулинов в крови</t>
  </si>
  <si>
    <t>Исследование уровня инсулина плазмы крови</t>
  </si>
  <si>
    <t>Исследование уровня лютеинизирующего гормона в сыворотке крови</t>
  </si>
  <si>
    <t>Исследование уровня общего кортизола в крови</t>
  </si>
  <si>
    <t>Исследование уровня общего тестостерона в крови</t>
  </si>
  <si>
    <t>Исследование уровня общего тироксина (Т4) сыворотки крови</t>
  </si>
  <si>
    <t>Исследование уровня общего трийодтиронина (Т3) в крови</t>
  </si>
  <si>
    <t>Исследование уровня общего эстрадиола в крови</t>
  </si>
  <si>
    <t>Исследование уровня паратиреоидного гормона в крови</t>
  </si>
  <si>
    <t>Исследование уровня прокальцитонина в крови</t>
  </si>
  <si>
    <t>Исследование уровня пролактина в крови</t>
  </si>
  <si>
    <t>Исследование уровня протеина C в крови</t>
  </si>
  <si>
    <t>Исследование уровня свободного (неконъюгированного) дегидроэпиандростерона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</si>
  <si>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</si>
  <si>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</si>
  <si>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Исследование уровня соматотропного гормона в крови</t>
  </si>
  <si>
    <t>Исследование уровня тиреоглобулина в крови</t>
  </si>
  <si>
    <t>Исследование уровня тиреотропного гормона (ТТГ) в крови</t>
  </si>
  <si>
    <t>Исследование уровня фолиевой кислоты в сыворотке крови</t>
  </si>
  <si>
    <t>Исследование уровня фолликулостимулирующего гормона в сыворотке крови</t>
  </si>
  <si>
    <t>Непрямой антиглобулиновый тест (тест Кумбса)</t>
  </si>
  <si>
    <t>Определение активности протеина S в крови</t>
  </si>
  <si>
    <t>Определение антигена D системы Резус (резус-фактор)</t>
  </si>
  <si>
    <t>Определение антител к вирусу краснухи (Rubella virus) в крови</t>
  </si>
  <si>
    <t>Определение основных групп по системе AB0</t>
  </si>
  <si>
    <t>Определение подгруппы и других групп крови меньшего значения A-1, A-2, D, Cc, E, Kell, Duffy</t>
  </si>
  <si>
    <t>Определение содержания антител к тиреопероксидазе в крови</t>
  </si>
  <si>
    <t>Определение содержания антител к тироглобулину в сыворотке крови</t>
  </si>
  <si>
    <t>Прямой антиглобулиновый тест (прямая проба Кумбса)</t>
  </si>
  <si>
    <t>Аутокоагуляционный тест</t>
  </si>
  <si>
    <t>Исследование агрегации тромбоцитов</t>
  </si>
  <si>
    <t>Исследование времени свертывания нестабилизированной крови или рекальцификации плазмы неактивированное</t>
  </si>
  <si>
    <t>Исследование свойств сгустка крови</t>
  </si>
  <si>
    <t>Исследование сосудисто-тромбоцитарного первичного гемостаза</t>
  </si>
  <si>
    <t>Исследование уровня альфа-2-антиплазмина в крови</t>
  </si>
  <si>
    <t>Исследование уровня плазминогена в крови</t>
  </si>
  <si>
    <t>Определение активности антитромбина III в крови</t>
  </si>
  <si>
    <t>Определение активности фактора VIII в сыворотке крови</t>
  </si>
  <si>
    <t>Определение активности фактора XII в сыворотке крови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</si>
  <si>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</si>
  <si>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</si>
  <si>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Определение концентрации Д-димера в крови</t>
  </si>
  <si>
    <t>Определение международного нормализованного отношения (МНО)</t>
  </si>
  <si>
    <t>Определение протромбинового (тромбопластинового) времени в крови или в плазме</t>
  </si>
  <si>
    <t>Определение резистентности к активированному протеину C</t>
  </si>
  <si>
    <t>Исследование уровня антигена аденогенных раков CA 125 в крови</t>
  </si>
  <si>
    <t>Исследование уровня антигена аденогенных раков CA 19-9 в крови</t>
  </si>
  <si>
    <t>Исследование уровня бета-2-микроглобулина в крови</t>
  </si>
  <si>
    <t>Исследование уровня ракового эмбрионального антигена в крови</t>
  </si>
  <si>
    <t>Определение антител классов M, G (IgM, IgG) к цитомегаловирусу (Cytomegalovirus) в крови</t>
  </si>
  <si>
    <t>Определение антител к хламидии трахоматис (Chlamydia trachomatis) в крови</t>
  </si>
  <si>
    <t>Молекулярно-биологическое исследование крови на токсоплазмы (Toxoplasma gondii)</t>
  </si>
  <si>
    <t>Цитологическое исследование аспирата из полости матки</t>
  </si>
  <si>
    <t>Ультразвуковая топография (шейка матки, Цервикометрия)</t>
  </si>
  <si>
    <t>A08.30.046.001</t>
  </si>
  <si>
    <t>Патолого-анатомическое исследование биопсийного (операционного) материала первой категории сложности</t>
  </si>
  <si>
    <t>A08.30.046.002</t>
  </si>
  <si>
    <t>Патолого-анатомическое исследование биопсийного (операционного) материала второй категории сложности</t>
  </si>
  <si>
    <t>A08.30.046.003</t>
  </si>
  <si>
    <t>Патолого-анатомическое исследование биопсийного (операционного) материала третьей категории сложности</t>
  </si>
  <si>
    <t>A08.30.046.004</t>
  </si>
  <si>
    <t>Патолого-анатомическое исследование биопсийного (операционного) материала четвертой категории сложности</t>
  </si>
  <si>
    <t>A08.30.046.005</t>
  </si>
  <si>
    <t>Патолого-анатомическое исследование биопсийного (операционного) материала пятой категории сложности</t>
  </si>
  <si>
    <t>A08.21.006</t>
  </si>
  <si>
    <t>Цитологическое исследование микропрепарата тканей яичка</t>
  </si>
  <si>
    <t>A11.21.002</t>
  </si>
  <si>
    <t>Биопсия яичка, придатка яичка и семенного канатика</t>
  </si>
  <si>
    <t>Биопсия яичка, придатка яичка и семенного канатика (для ВРТ)</t>
  </si>
  <si>
    <t xml:space="preserve">Комбинированный эндотрахеальный наркоз (до 2-х часов) </t>
  </si>
  <si>
    <t>Комбинированный эндотрахеальный наркоз (от 2-4-х часов)</t>
  </si>
  <si>
    <t>Комбинированный эндотрахеальный наркоз (более 4-х часов)</t>
  </si>
  <si>
    <t>Сочетанная анестезия (до 2-х часов)</t>
  </si>
  <si>
    <t xml:space="preserve">Сочетанная анестезия (от 2-4-х часов) </t>
  </si>
  <si>
    <t xml:space="preserve">Сочетанная анестезия (более 4-х часов) </t>
  </si>
  <si>
    <t>"Эхогистеросальпингоскопия"</t>
  </si>
  <si>
    <t>"Эхогистеросальпингоскопия под наркозом"</t>
  </si>
  <si>
    <t>УЗИ комплекс 1</t>
  </si>
  <si>
    <t>УЗИ комплекс 7 (для женщин)</t>
  </si>
  <si>
    <t>1.4.1.</t>
  </si>
  <si>
    <t>1.4.2.</t>
  </si>
  <si>
    <t>1.5.1.</t>
  </si>
  <si>
    <t>1.5.2.</t>
  </si>
  <si>
    <t>1.6.1.</t>
  </si>
  <si>
    <t>1.6.2.</t>
  </si>
  <si>
    <t>1.7.1.</t>
  </si>
  <si>
    <t>1.7.2.</t>
  </si>
  <si>
    <t>1.8.1.</t>
  </si>
  <si>
    <t>1.8.2.</t>
  </si>
  <si>
    <t>1.9.1.</t>
  </si>
  <si>
    <t>1.9.2.</t>
  </si>
  <si>
    <t>1.10.1.</t>
  </si>
  <si>
    <t>1.10.2.</t>
  </si>
  <si>
    <t>300.1.</t>
  </si>
  <si>
    <t>300.2.</t>
  </si>
  <si>
    <t>300.3.</t>
  </si>
  <si>
    <t>400.1.</t>
  </si>
  <si>
    <t>400.4.</t>
  </si>
  <si>
    <t>500.1.</t>
  </si>
  <si>
    <t>500.2.</t>
  </si>
  <si>
    <t>500.3.</t>
  </si>
  <si>
    <t>600.1.</t>
  </si>
  <si>
    <t>800.1.</t>
  </si>
  <si>
    <t>800.2.</t>
  </si>
  <si>
    <t>800.3.</t>
  </si>
  <si>
    <t>800.4.</t>
  </si>
  <si>
    <t>800.5.</t>
  </si>
  <si>
    <t>800.6.</t>
  </si>
  <si>
    <t>800.7.</t>
  </si>
  <si>
    <t>800.8.</t>
  </si>
  <si>
    <t>900.1.</t>
  </si>
  <si>
    <t>900.2.</t>
  </si>
  <si>
    <t>900.3.</t>
  </si>
  <si>
    <t>900.4.</t>
  </si>
  <si>
    <t>Профилактические приемы</t>
  </si>
  <si>
    <t>Комплексное исследование для пренатальной диагностики нарушений развития ребенка (внутриутробно)</t>
  </si>
  <si>
    <t>Молекулярно-цитогенетическое исследование (FISH-метод) на одну пару хромосом</t>
  </si>
  <si>
    <t>Воздействие магнитными полями при заболеваниях мышц</t>
  </si>
  <si>
    <t>Воздействие переменным магнитным полем (ПеМП)</t>
  </si>
  <si>
    <t>Воздействие синусоидальными модулированными токами (СМТ-терапия)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</si>
  <si>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</si>
  <si>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синусоидальными модулированными токами (СМТ-терапия) при нарушениях микроциркуляции</t>
  </si>
  <si>
    <t>Воздействие синусоидальными модулированными токами</t>
  </si>
  <si>
    <t>6. РЕНТГЕНОГРАФИЧЕСКАЯ ДИАГНОСТИКА</t>
  </si>
  <si>
    <t>A26.06.048</t>
  </si>
  <si>
    <t>N1.1</t>
  </si>
  <si>
    <t>A26.06.045.001</t>
  </si>
  <si>
    <t>2. РОДДОМ</t>
  </si>
  <si>
    <t>3. ИНДИВИДУАЛЬНЫЙ ПОСТ</t>
  </si>
  <si>
    <t>4. ПРОГРАММЫ В ГИНЕКОЛОГИИ</t>
  </si>
  <si>
    <t>5. ПРЕНАТАЛЬНАЯ ДИАГНОСТИКА</t>
  </si>
  <si>
    <t>6. ЛАБОРАТОРНЫЕ ИССЛЕДОВАНИЯ</t>
  </si>
  <si>
    <t>7. ПРОГРАММЫ (CHECK-UP) ВРТ</t>
  </si>
  <si>
    <t>8. КОМПЛЕКСЫ В УЛЬТРАДИАГНОСТИКИ</t>
  </si>
  <si>
    <t>9. КОМПЛЕКСЫ В УРОЛОГИИ (МАЛОИВАЗИВНЫЕ ОПЕРАЦИИ)</t>
  </si>
  <si>
    <t>Прием (осмотр, консультация) врача-акушера-гинеколога беременной первичный (заведующий отделением)</t>
  </si>
  <si>
    <t>Прием (осмотр, консультация) врача-акушера-гинеколога беременной повторный (заведующий отделением)</t>
  </si>
  <si>
    <t>Эпидуральная анестезия (в родах)</t>
  </si>
  <si>
    <t>Эпидуральная анестезия (продленная, послеоперационная до 12 часов)</t>
  </si>
  <si>
    <t>Эпидуральная анестезия (продленная, послеоперационная до 24 часов)</t>
  </si>
  <si>
    <t>N1.2</t>
  </si>
  <si>
    <t>N1.3</t>
  </si>
  <si>
    <t>N1.4</t>
  </si>
  <si>
    <t>N1.5</t>
  </si>
  <si>
    <t>N1.6</t>
  </si>
  <si>
    <t>N1.7</t>
  </si>
  <si>
    <t>N1.8</t>
  </si>
  <si>
    <t>7. УЛЬТРАЗВУКОВАЯ ДИАГНОСТИКА</t>
  </si>
  <si>
    <t>7.1 ультразвуковые исследования внутренних органов и тканей</t>
  </si>
  <si>
    <t>7.2 ультразвуковая диагностика в гинекологии</t>
  </si>
  <si>
    <t>17. УРОЛОГИЯ (хирургическое вмешательство)</t>
  </si>
  <si>
    <t xml:space="preserve">8. ФУНКЦИОНАЛЬНАЯ ДИАГНОСТИКА </t>
  </si>
  <si>
    <t>8.1.1</t>
  </si>
  <si>
    <t>8.1.2</t>
  </si>
  <si>
    <t>8.1.3</t>
  </si>
  <si>
    <t>9.1.4</t>
  </si>
  <si>
    <t>9.1.5</t>
  </si>
  <si>
    <t>10.1.1</t>
  </si>
  <si>
    <t>10.1.2</t>
  </si>
  <si>
    <t>10.1.3</t>
  </si>
  <si>
    <t>10.1.4</t>
  </si>
  <si>
    <t>10.1.5</t>
  </si>
  <si>
    <t>10.1.6</t>
  </si>
  <si>
    <t>10.2.1</t>
  </si>
  <si>
    <t>10.2.2</t>
  </si>
  <si>
    <t>10.2.3</t>
  </si>
  <si>
    <t>10.2.4</t>
  </si>
  <si>
    <t>10.2.5</t>
  </si>
  <si>
    <t>10.2.6</t>
  </si>
  <si>
    <t>10.3.1</t>
  </si>
  <si>
    <t>10.3.2</t>
  </si>
  <si>
    <t>10.4.1</t>
  </si>
  <si>
    <t>10.4.2</t>
  </si>
  <si>
    <t>10.4.4</t>
  </si>
  <si>
    <t>10.4.5</t>
  </si>
  <si>
    <t>10.4.6</t>
  </si>
  <si>
    <t>10.4.7</t>
  </si>
  <si>
    <t>10.5.1</t>
  </si>
  <si>
    <t>10.5.2</t>
  </si>
  <si>
    <t>10.5.3</t>
  </si>
  <si>
    <t>10.5.4</t>
  </si>
  <si>
    <t>10.5.5</t>
  </si>
  <si>
    <t>10.5.6</t>
  </si>
  <si>
    <t>10.5.7</t>
  </si>
  <si>
    <t>10.5.8</t>
  </si>
  <si>
    <t>10.5.9</t>
  </si>
  <si>
    <t>10.5.10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</si>
  <si>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</si>
  <si>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</si>
  <si>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</si>
  <si>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</si>
  <si>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</si>
  <si>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</si>
  <si>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</si>
  <si>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</si>
  <si>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</si>
  <si>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</si>
  <si>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</si>
  <si>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</si>
  <si>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</si>
  <si>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10.6.14</t>
  </si>
  <si>
    <t>10.6.15</t>
  </si>
  <si>
    <t>10.6.16</t>
  </si>
  <si>
    <t>10.6.17</t>
  </si>
  <si>
    <t>10.6.18</t>
  </si>
  <si>
    <t>10.6.19</t>
  </si>
  <si>
    <t>10.6.20</t>
  </si>
  <si>
    <t>10.6.21</t>
  </si>
  <si>
    <t>10.6.22</t>
  </si>
  <si>
    <t>10.6.23</t>
  </si>
  <si>
    <t>10.6.24</t>
  </si>
  <si>
    <t>10.6.25</t>
  </si>
  <si>
    <t>10.6.26</t>
  </si>
  <si>
    <t>10.6.27</t>
  </si>
  <si>
    <t>10.6.28</t>
  </si>
  <si>
    <t>10.7.1</t>
  </si>
  <si>
    <t>10.7.2</t>
  </si>
  <si>
    <t>10.7.3</t>
  </si>
  <si>
    <t>10.7.4</t>
  </si>
  <si>
    <t>10.7.5</t>
  </si>
  <si>
    <t>10.9.1</t>
  </si>
  <si>
    <t>10.9.2</t>
  </si>
  <si>
    <t>10.9.3</t>
  </si>
  <si>
    <t>10.9.4</t>
  </si>
  <si>
    <t>10.9.5</t>
  </si>
  <si>
    <t>10.9.6</t>
  </si>
  <si>
    <t>10.9.7</t>
  </si>
  <si>
    <t>10.9.8</t>
  </si>
  <si>
    <t>10.9.9</t>
  </si>
  <si>
    <t>10.9.10</t>
  </si>
  <si>
    <t>10.9.11</t>
  </si>
  <si>
    <t>10.9.12</t>
  </si>
  <si>
    <t>10.9.13</t>
  </si>
  <si>
    <t>10.9.14</t>
  </si>
  <si>
    <t>11. ПАТОЛОГО-АНАТОМИЧЕСКИЕ ИССЛЕДОВАНИЯ</t>
  </si>
  <si>
    <t>12. ПРЕНАТАЛЬНЫЕ ИССЛЕДОВАНИЯ</t>
  </si>
  <si>
    <t>13. МЕДИКО-ГЕНЕТИЧЕСКИЕ ИССЛЕДОВАНИЯ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</si>
  <si>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</si>
  <si>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</si>
  <si>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</si>
  <si>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</si>
  <si>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</si>
  <si>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</si>
  <si>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</si>
  <si>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</si>
  <si>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</si>
  <si>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</si>
  <si>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</si>
  <si>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14. ФИЗИОТЕРАПЕВТИЧЕСКИЕ УСЛУГИ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</si>
  <si>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</si>
  <si>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</si>
  <si>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</si>
  <si>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</si>
  <si>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</si>
  <si>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</si>
  <si>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</si>
  <si>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</si>
  <si>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</si>
  <si>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</si>
  <si>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</si>
  <si>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</si>
  <si>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</si>
  <si>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</si>
  <si>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</si>
  <si>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</si>
  <si>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</si>
  <si>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</si>
  <si>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</si>
  <si>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14.1.20</t>
  </si>
  <si>
    <t>14.1.21</t>
  </si>
  <si>
    <t>14.1.22</t>
  </si>
  <si>
    <t>14.1.23</t>
  </si>
  <si>
    <t>14.1.24</t>
  </si>
  <si>
    <t>14.1.25</t>
  </si>
  <si>
    <t>14.1.26</t>
  </si>
  <si>
    <t>14.1.27</t>
  </si>
  <si>
    <t>14.1.28</t>
  </si>
  <si>
    <t>14.1.29</t>
  </si>
  <si>
    <t>14.1.30</t>
  </si>
  <si>
    <t>14.1.31</t>
  </si>
  <si>
    <t>14.1.32</t>
  </si>
  <si>
    <t>14.1.33</t>
  </si>
  <si>
    <t>15.1.1</t>
  </si>
  <si>
    <t>15.1.2</t>
  </si>
  <si>
    <t>15.1.3</t>
  </si>
  <si>
    <t>15.1.4</t>
  </si>
  <si>
    <t>15.1.5</t>
  </si>
  <si>
    <t>16.1 Малые операции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</si>
  <si>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</si>
  <si>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</si>
  <si>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</si>
  <si>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</si>
  <si>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</si>
  <si>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</si>
  <si>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</si>
  <si>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</si>
  <si>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</si>
  <si>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</si>
  <si>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</si>
  <si>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</si>
  <si>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16.1.13</t>
  </si>
  <si>
    <t>16.1.14</t>
  </si>
  <si>
    <t>16.1.15</t>
  </si>
  <si>
    <t>16.1.16</t>
  </si>
  <si>
    <t>16.1.17</t>
  </si>
  <si>
    <t>16.1.18</t>
  </si>
  <si>
    <t>16.1.19</t>
  </si>
  <si>
    <t>16.1.20</t>
  </si>
  <si>
    <t>16.1.21</t>
  </si>
  <si>
    <t>16.1.22</t>
  </si>
  <si>
    <t>16.1.23</t>
  </si>
  <si>
    <t>16.1.24</t>
  </si>
  <si>
    <t>16.1.25</t>
  </si>
  <si>
    <t>16.1.26</t>
  </si>
  <si>
    <t>16.1.27</t>
  </si>
  <si>
    <t>16.1.28</t>
  </si>
  <si>
    <t>16.1.29</t>
  </si>
  <si>
    <t>16.1.30</t>
  </si>
  <si>
    <t>16.1.31</t>
  </si>
  <si>
    <t>16.1.32</t>
  </si>
  <si>
    <t>16.1.33</t>
  </si>
  <si>
    <t>16.1.34</t>
  </si>
  <si>
    <t>16.1.35</t>
  </si>
  <si>
    <t>16.1.36</t>
  </si>
  <si>
    <t>16.1.37</t>
  </si>
  <si>
    <t>16.1.38</t>
  </si>
  <si>
    <t>16.1.39</t>
  </si>
  <si>
    <t>16.1.40</t>
  </si>
  <si>
    <t>16.2 Влагалищные операции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</si>
  <si>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</si>
  <si>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</si>
  <si>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</si>
  <si>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</si>
  <si>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</si>
  <si>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</si>
  <si>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</si>
  <si>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</si>
  <si>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</si>
  <si>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</si>
  <si>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</si>
  <si>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</si>
  <si>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</si>
  <si>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</si>
  <si>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16.2.15</t>
  </si>
  <si>
    <t>16.2.16</t>
  </si>
  <si>
    <t>16.2.17</t>
  </si>
  <si>
    <t>16.2.18</t>
  </si>
  <si>
    <t>16.2.19</t>
  </si>
  <si>
    <t>16.2.20</t>
  </si>
  <si>
    <t>16.2.21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</si>
  <si>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</si>
  <si>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</si>
  <si>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</si>
  <si>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</si>
  <si>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</si>
  <si>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</si>
  <si>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</si>
  <si>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</si>
  <si>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</si>
  <si>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</si>
  <si>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</si>
  <si>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16.3.12</t>
  </si>
  <si>
    <t>16.3.13</t>
  </si>
  <si>
    <t>16.3.14</t>
  </si>
  <si>
    <t>16.3.15</t>
  </si>
  <si>
    <t>16.3.16</t>
  </si>
  <si>
    <t>16.3.17</t>
  </si>
  <si>
    <t>16.3.18</t>
  </si>
  <si>
    <t>16.3.19</t>
  </si>
  <si>
    <t>16.3.20</t>
  </si>
  <si>
    <t>16.3.21</t>
  </si>
  <si>
    <t>16.3.22</t>
  </si>
  <si>
    <t>16.3.23</t>
  </si>
  <si>
    <t>16.3.24</t>
  </si>
  <si>
    <t>16.3.25</t>
  </si>
  <si>
    <t>16.3.26</t>
  </si>
  <si>
    <t>16.3.27</t>
  </si>
  <si>
    <t>16.3.28</t>
  </si>
  <si>
    <t>16.3.29</t>
  </si>
  <si>
    <t>16.3.30</t>
  </si>
  <si>
    <t>16.3.31</t>
  </si>
  <si>
    <t>16.3.32</t>
  </si>
  <si>
    <t>16.3.33</t>
  </si>
  <si>
    <t>16.3.34</t>
  </si>
  <si>
    <t>16.3.35</t>
  </si>
  <si>
    <t>16.3.36</t>
  </si>
  <si>
    <t>16.4 Лапароскопия</t>
  </si>
  <si>
    <t>16.4.1</t>
  </si>
  <si>
    <t>16.4.2</t>
  </si>
  <si>
    <t>16.4.3</t>
  </si>
  <si>
    <t>16.4.4</t>
  </si>
  <si>
    <t>16.4.5</t>
  </si>
  <si>
    <t>16.4.6</t>
  </si>
  <si>
    <t>16.4.7</t>
  </si>
  <si>
    <t>16.4.8</t>
  </si>
  <si>
    <t>16.4.9</t>
  </si>
  <si>
    <t>16.4.10</t>
  </si>
  <si>
    <t>16.4.11</t>
  </si>
  <si>
    <t>16.4.12</t>
  </si>
  <si>
    <t>16.4.13</t>
  </si>
  <si>
    <t>16.4.14</t>
  </si>
  <si>
    <t>16.4.15</t>
  </si>
  <si>
    <t>16.4.16</t>
  </si>
  <si>
    <t>16.4.17</t>
  </si>
  <si>
    <t>16.4.18</t>
  </si>
  <si>
    <t>16.4.19</t>
  </si>
  <si>
    <t>16.4.20</t>
  </si>
  <si>
    <t>16.4.21</t>
  </si>
  <si>
    <t>16.4.22</t>
  </si>
  <si>
    <t>16.4.23</t>
  </si>
  <si>
    <t>16.4.24</t>
  </si>
  <si>
    <t>16.4.25</t>
  </si>
  <si>
    <t>16.4.26</t>
  </si>
  <si>
    <t>16.4.27</t>
  </si>
  <si>
    <t>16.4.28</t>
  </si>
  <si>
    <t>16.4.29</t>
  </si>
  <si>
    <t>16.4.30</t>
  </si>
  <si>
    <t>16.4.31</t>
  </si>
  <si>
    <t>16.4.32</t>
  </si>
  <si>
    <t>16.4.33</t>
  </si>
  <si>
    <t>16.4.34</t>
  </si>
  <si>
    <t>16.4.35</t>
  </si>
  <si>
    <t>16.4.36</t>
  </si>
  <si>
    <t>16.4.37</t>
  </si>
  <si>
    <t>16.4.38</t>
  </si>
  <si>
    <t>16.4.39</t>
  </si>
  <si>
    <t>16.4.40</t>
  </si>
  <si>
    <t>16.4.41</t>
  </si>
  <si>
    <t>16.4.42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</si>
  <si>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</si>
  <si>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</si>
  <si>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</si>
  <si>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</si>
  <si>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</si>
  <si>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</si>
  <si>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</si>
  <si>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</si>
  <si>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</si>
  <si>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</si>
  <si>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</si>
  <si>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</si>
  <si>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</si>
  <si>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</si>
  <si>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17.1.15</t>
  </si>
  <si>
    <t>17.1.16</t>
  </si>
  <si>
    <t>17.1.17</t>
  </si>
  <si>
    <t>17.1.18</t>
  </si>
  <si>
    <t>17.1.19</t>
  </si>
  <si>
    <t>17.1.20</t>
  </si>
  <si>
    <t>17.1.21</t>
  </si>
  <si>
    <t>18. АНЕСТЕЗИОЛОГИЯ-РЕАНИМАЦИЯ</t>
  </si>
  <si>
    <t>18.1.1</t>
  </si>
  <si>
    <t>18.1.2</t>
  </si>
  <si>
    <t>18.1.3</t>
  </si>
  <si>
    <t>18.1.4</t>
  </si>
  <si>
    <t>18.1.5</t>
  </si>
  <si>
    <t>18.1.6</t>
  </si>
  <si>
    <t>18.1.7</t>
  </si>
  <si>
    <t>18.1.8</t>
  </si>
  <si>
    <t>18.1.9</t>
  </si>
  <si>
    <t>18.1.10</t>
  </si>
  <si>
    <t>18.1.11</t>
  </si>
  <si>
    <t>18.1.12</t>
  </si>
  <si>
    <t>18.1.13</t>
  </si>
  <si>
    <t>18.1.14</t>
  </si>
  <si>
    <t>18.1.15</t>
  </si>
  <si>
    <t>18.1.16</t>
  </si>
  <si>
    <t>18.1.17</t>
  </si>
  <si>
    <t>18.1.18</t>
  </si>
  <si>
    <t>18.1.19</t>
  </si>
  <si>
    <t>18.1.20</t>
  </si>
  <si>
    <t>19.1.1</t>
  </si>
  <si>
    <t>19.1.2</t>
  </si>
  <si>
    <t>19.1.3</t>
  </si>
  <si>
    <t>19.1.4</t>
  </si>
  <si>
    <t>19.1.5</t>
  </si>
  <si>
    <t>20. ДОПОЛНИТЕЛЬНЫЕ УСЛУГИ</t>
  </si>
  <si>
    <t>20.1.1</t>
  </si>
  <si>
    <t>20.1.2</t>
  </si>
  <si>
    <t>20.1.3</t>
  </si>
  <si>
    <t>21. СЕСТРИНСКИЙ УХОД</t>
  </si>
  <si>
    <t>21.1.1</t>
  </si>
  <si>
    <t>21.1.2</t>
  </si>
  <si>
    <t>21.1.3</t>
  </si>
  <si>
    <t>21.1.4</t>
  </si>
  <si>
    <t>21.1.5</t>
  </si>
  <si>
    <t>22. ВСПОМОГАТЕЛЬНO-РЕПРОДУКТИВНЫЕ ТЕХНОЛОГИИ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</si>
  <si>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</si>
  <si>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</si>
  <si>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</si>
  <si>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</si>
  <si>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</si>
  <si>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</si>
  <si>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</si>
  <si>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</si>
  <si>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</si>
  <si>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22.1.10</t>
  </si>
  <si>
    <t>22.1.11</t>
  </si>
  <si>
    <t>22.1.12</t>
  </si>
  <si>
    <t>22.1.13</t>
  </si>
  <si>
    <t>22.1.14</t>
  </si>
  <si>
    <t>22.1.15</t>
  </si>
  <si>
    <t>22.1.16</t>
  </si>
  <si>
    <t>22.1.17</t>
  </si>
  <si>
    <t>22.1.18</t>
  </si>
  <si>
    <t>22.1.19</t>
  </si>
  <si>
    <t>22.1.20</t>
  </si>
  <si>
    <t>22.1.21</t>
  </si>
  <si>
    <t>22.1.22</t>
  </si>
  <si>
    <t>22.1.23</t>
  </si>
  <si>
    <t>22.1.24</t>
  </si>
  <si>
    <t>22.1.25</t>
  </si>
  <si>
    <t>22.1.26</t>
  </si>
  <si>
    <t>22.1.27</t>
  </si>
  <si>
    <t>23. ПРИЕМ, КОНСУЛЬТАЦИЯ СПЕЦИАЛИСТА</t>
  </si>
  <si>
    <t>23.1.1</t>
  </si>
  <si>
    <t>23.1.2</t>
  </si>
  <si>
    <t>23.1.3</t>
  </si>
  <si>
    <t>23.1.5</t>
  </si>
  <si>
    <t>23.1.6</t>
  </si>
  <si>
    <t>23.1.7</t>
  </si>
  <si>
    <t>23.1.8</t>
  </si>
  <si>
    <t>23.1.9</t>
  </si>
  <si>
    <t>23.1.10</t>
  </si>
  <si>
    <t>23.1.11</t>
  </si>
  <si>
    <t>23.1.12</t>
  </si>
  <si>
    <t>23.1.13</t>
  </si>
  <si>
    <t>23.1.14</t>
  </si>
  <si>
    <t>23.1.15</t>
  </si>
  <si>
    <t>23.1.16</t>
  </si>
  <si>
    <t>23.1.17</t>
  </si>
  <si>
    <t>23.1.18</t>
  </si>
  <si>
    <t>23.1.19</t>
  </si>
  <si>
    <t>24. УЛЬТРАЗВУКОВАЯ ДИАГНОСТИКА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</si>
  <si>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</si>
  <si>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</si>
  <si>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</si>
  <si>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</si>
  <si>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</si>
  <si>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</si>
  <si>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</si>
  <si>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</si>
  <si>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</si>
  <si>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</si>
  <si>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24.1.11</t>
  </si>
  <si>
    <t>24.1.12</t>
  </si>
  <si>
    <t>24.1.13</t>
  </si>
  <si>
    <t>24.1.14</t>
  </si>
  <si>
    <t>24.1.15</t>
  </si>
  <si>
    <t>24.1.16</t>
  </si>
  <si>
    <t>24.1.17</t>
  </si>
  <si>
    <t>25.1.1</t>
  </si>
  <si>
    <t>25.1.2</t>
  </si>
  <si>
    <t>25.2.1.</t>
  </si>
  <si>
    <t>25.2.2.</t>
  </si>
  <si>
    <t>B03.016.014</t>
  </si>
  <si>
    <t>B03.016.015</t>
  </si>
  <si>
    <t>A09.28.015.001</t>
  </si>
  <si>
    <t>Тотальная внутривенная анестезия (гастро-колоноскопия, ВРТ)</t>
  </si>
  <si>
    <t>1. ВЕДЕНИЕ БЕРЕМЕННОСТИ</t>
  </si>
  <si>
    <t>B01.070.009</t>
  </si>
  <si>
    <t>Ведение физиологических родов врачом-акушером-гинекологом (индивидуальный врач)</t>
  </si>
  <si>
    <t>"Индивидуальный пост с медицинской сестрой анестезисткой"</t>
  </si>
  <si>
    <t>Программа "Скрининг для госпитализации"</t>
  </si>
  <si>
    <t>Наименование услуги / Программа</t>
  </si>
  <si>
    <t>Исследование уровня ферритина в крови</t>
  </si>
  <si>
    <t>Исследование уровня гомоцистеина в крови</t>
  </si>
  <si>
    <t>Исследование уровня антимюллерова гормона в крови</t>
  </si>
  <si>
    <t>Исследование уровня 17-гидроксипрогестерона в крови</t>
  </si>
  <si>
    <t>Исследование уровня глобулина, связывающего половые гормоны, в крови</t>
  </si>
  <si>
    <t>Определение содержания антител к фосфолипидам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</si>
  <si>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</si>
  <si>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антител к бледной трепонеме (Treponema pallidum) в крови</t>
  </si>
  <si>
    <t>Определение антител к поверхностному антигену (HBsAg) вируса гепатита B (Hepatitis B virus) в крови</t>
  </si>
  <si>
    <t>Определение антител к вирусу гепатита C (Hepatitis C virus) в крови</t>
  </si>
  <si>
    <t>Наименование программ</t>
  </si>
  <si>
    <t>B01.070.010</t>
  </si>
  <si>
    <t>A11.20.011</t>
  </si>
  <si>
    <t>A09.28.003.002</t>
  </si>
  <si>
    <t>A09.05.054</t>
  </si>
  <si>
    <t>Молекулярно-биологическое исследование влагалищного отделяемого на грибы рода кандида (Candida spp.) с уточнением вида</t>
  </si>
  <si>
    <t>Молекулярно-биологическое исследование влагалищного отделяемого на цитомегаловирус (Cytomegalovirus)</t>
  </si>
  <si>
    <t>Цитологическое исследование аспирата кисты</t>
  </si>
  <si>
    <t>A08.20.018</t>
  </si>
  <si>
    <t>Цитологическое исследование микропрепарата тканей влагалища</t>
  </si>
  <si>
    <t>Цитологическое исследование микропрепарата тканей матки</t>
  </si>
  <si>
    <t>Цитологическое исследование микропрепарата тканей яичников</t>
  </si>
  <si>
    <t>A08.20.019</t>
  </si>
  <si>
    <t>Цитологическое исследование отделяемого из соска молочной железы</t>
  </si>
  <si>
    <t>A08.30.031</t>
  </si>
  <si>
    <t>Цитологическое исследование перитонеальной жидкости</t>
  </si>
  <si>
    <t>Цитологическое исследование плевральной жидкости</t>
  </si>
  <si>
    <t>A08.09.010</t>
  </si>
  <si>
    <t>Цитологическое исследование пунктатов и отпечатков биоптатов опухолей забрюшинного пространства</t>
  </si>
  <si>
    <t>Микробиологическое (культуральное) исследование влагалищного отделяемого на дрожжевые грибы</t>
  </si>
  <si>
    <t>Микробиологическое (культуральное) исследование влагалищного отделяемого на трихомонас вагиналис (Trichomonas vaginalis)</t>
  </si>
  <si>
    <t>Микробиологическое (культуральное) исследование грудного молока на аэробные и факультативно-анаэробные микроорганизмы</t>
  </si>
  <si>
    <t>Микробиологическое (культуральное) исследование осадка мочи на дрожжевые грибы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</si>
  <si>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</si>
  <si>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Микробиологическое (культуральное) исследование отделяемого женских половых органов на уреаплазму (Ureaplasma urealyticum)</t>
  </si>
  <si>
    <t>Микробиологическое (культуральное) исследование отделяемого из уретры на дрожжевые грибы</t>
  </si>
  <si>
    <t>Микробиологическое (культуральное) исследование отделяемого из уретры на уреаплазму уреалитикум (Ureaplasma urealyticum)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</si>
  <si>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</si>
  <si>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</si>
  <si>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Микробиологическое (культуральное) отделяемого женских половых органов на хламидии (Chlamydia trachomatis)</t>
  </si>
  <si>
    <t>Микроскопическое исследование влагалищного отделяемого на дрожжевые грибы</t>
  </si>
  <si>
    <t>Микроскопическое исследование влагалищных мазков</t>
  </si>
  <si>
    <t>A12.28.011</t>
  </si>
  <si>
    <t>A12.20.002</t>
  </si>
  <si>
    <t>A12.20.001</t>
  </si>
  <si>
    <t>Микроскопическое исследование выделений из соска молочной железы</t>
  </si>
  <si>
    <t>Микроскопическое исследование осадка секрета простаты</t>
  </si>
  <si>
    <t>A12.21.005</t>
  </si>
  <si>
    <t>Микроскопическое исследование отделяемого из уретры на дрожжевые грибы</t>
  </si>
  <si>
    <t>Молекулярно-биологическое исследование влагалищного отделяемого на вирус папилломы человека (Papilloma virus)</t>
  </si>
  <si>
    <t>Молекулярно-биологическое исследование влагалищного отделяемого на вирус простого герпеса 1 и 2 типов (Herpes simplex virus types 1, 2)</t>
  </si>
  <si>
    <t>Молекулярно-биологическое исследование отделяемого из уретры на хламидии трахоматис (Chlamydia trachomatis)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</si>
  <si>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</si>
  <si>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отделяемого из цервикального канала на вирус простого герпеса 1 и 2 типов (Herpes simplex virus types 1, 2)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</si>
  <si>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</si>
  <si>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отделяемого слизистых оболочек женских половых органов на гонококк (Neisseria gonorrhoeae)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</si>
  <si>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</si>
  <si>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</si>
  <si>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A.26.20.026</t>
  </si>
  <si>
    <t>Молекулярно-биологическое исследование отделяемого слизистых оболочек женских половых органов на хламидию трахоматис (Chlamydia trachomatis)</t>
  </si>
  <si>
    <t>Воздействие электрическим полем ультравысокой частоты (ЭП УВЧ)</t>
  </si>
  <si>
    <t>Гальванизация при заболеваниях периферической нервной системы</t>
  </si>
  <si>
    <t>Лекарственный электрофорез при неуточненных заболеваниях</t>
  </si>
  <si>
    <t>Электростимуляция мочеточников при заболеваниях почек и мочевыделительного тракта</t>
  </si>
  <si>
    <t>Ежедневный осмотр врачом-неонатологом с наблюдением и уходом среднего и младшего медицинского персонала в отделении стационара (1 койко-день)</t>
  </si>
  <si>
    <t>"Гистероскопия+РДВ"</t>
  </si>
  <si>
    <t>Прерывание беременности до 12 недель (при неразвивающейся беременности)</t>
  </si>
  <si>
    <t xml:space="preserve">Прерывание беременности после 12 недель </t>
  </si>
  <si>
    <t>Прерывание беременности до 12 недель (аборт)</t>
  </si>
  <si>
    <t>10. ПРОГРАММЫ (CHECK-UP) МЕДЕЦИНСКОГО ПСИХОЛОГА</t>
  </si>
  <si>
    <t>1000.1.</t>
  </si>
  <si>
    <t>A13.29.006.001</t>
  </si>
  <si>
    <t>1000.2.</t>
  </si>
  <si>
    <t>Базовый CHECK-UP РАБОТЫ ПСИХОЛОГА</t>
  </si>
  <si>
    <t>Оптимальный CHECK-UP РАБОТЫ ПСИХОЛОГА</t>
  </si>
  <si>
    <t>A06.03.061</t>
  </si>
  <si>
    <t>Рентгеноденситометрия (2-х бедренных костей и поясничного отдела позвоночника)</t>
  </si>
  <si>
    <t>Рентгеноденситометрия (бедренной кости, лучевой кости и поясничного отдела)</t>
  </si>
  <si>
    <t>Рентгеноденситометрия (поясничного отдела позвоночника и проксимального отдела бедренной кости)</t>
  </si>
  <si>
    <t>Рентгеноденситометрия (предплечья)</t>
  </si>
  <si>
    <t>B01.006.001</t>
  </si>
  <si>
    <t>B01.006.002</t>
  </si>
  <si>
    <t>B01.029.001</t>
  </si>
  <si>
    <t>B01.029.002</t>
  </si>
  <si>
    <t>B01.047.001</t>
  </si>
  <si>
    <t>B01.047.002</t>
  </si>
  <si>
    <t>B01.053.001</t>
  </si>
  <si>
    <t>B01.053.002</t>
  </si>
  <si>
    <t>B01.058.001</t>
  </si>
  <si>
    <t>B01.058.002</t>
  </si>
  <si>
    <t>B03.016.006</t>
  </si>
  <si>
    <t>B03.016.010</t>
  </si>
  <si>
    <t>B03.016.004</t>
  </si>
  <si>
    <t>B03.016.005</t>
  </si>
  <si>
    <t>B03.005.004</t>
  </si>
  <si>
    <t>B03.005.003</t>
  </si>
  <si>
    <t>B01.032.003</t>
  </si>
  <si>
    <t>B04.001.003</t>
  </si>
  <si>
    <t>A11.05.001</t>
  </si>
  <si>
    <t>A11.20.014</t>
  </si>
  <si>
    <t>A03.20.001</t>
  </si>
  <si>
    <t>A11.20.005</t>
  </si>
  <si>
    <t>A11.20.015</t>
  </si>
  <si>
    <t>A17.30.010</t>
  </si>
  <si>
    <t>A03.21.001</t>
  </si>
  <si>
    <t>A16.30.070</t>
  </si>
  <si>
    <t>A11.28.008</t>
  </si>
  <si>
    <t>A11.28.009</t>
  </si>
  <si>
    <t>A11.21.006</t>
  </si>
  <si>
    <t>A15.21.001</t>
  </si>
  <si>
    <t>A11.28.006.001</t>
  </si>
  <si>
    <t>A16.30.069</t>
  </si>
  <si>
    <t>A14.30.010</t>
  </si>
  <si>
    <t>A12.28.007</t>
  </si>
  <si>
    <t>A03.28.001</t>
  </si>
  <si>
    <t>A17.30.035</t>
  </si>
  <si>
    <t>A17.28.003</t>
  </si>
  <si>
    <t>A03.28.005</t>
  </si>
  <si>
    <t>A03.28.006</t>
  </si>
  <si>
    <t>A04.12.016</t>
  </si>
  <si>
    <t>A12.28.008</t>
  </si>
  <si>
    <t>A11.20.011.003</t>
  </si>
  <si>
    <t>A11.20.011.001</t>
  </si>
  <si>
    <t>A11.20.007</t>
  </si>
  <si>
    <t>A11.21.003</t>
  </si>
  <si>
    <t>A11.21.005</t>
  </si>
  <si>
    <t>A11.21.005.001</t>
  </si>
  <si>
    <t>A11.21.005.003</t>
  </si>
  <si>
    <t>A11.21.012</t>
  </si>
  <si>
    <t>A11.21.012.001</t>
  </si>
  <si>
    <t>A11.28.002.001</t>
  </si>
  <si>
    <t>A06.20.004</t>
  </si>
  <si>
    <t>A06.09.007.002</t>
  </si>
  <si>
    <t>A06.03.040</t>
  </si>
  <si>
    <t>A06.08.003</t>
  </si>
  <si>
    <t>A04.14.002.001</t>
  </si>
  <si>
    <t>A04.20.002</t>
  </si>
  <si>
    <t>A04.28.002.003</t>
  </si>
  <si>
    <t>A04.01.001</t>
  </si>
  <si>
    <t>A04.16.001</t>
  </si>
  <si>
    <t>A04.28.002.001</t>
  </si>
  <si>
    <t>A04.04.001.001</t>
  </si>
  <si>
    <t>A04.28.003</t>
  </si>
  <si>
    <t>A04.28.002.005</t>
  </si>
  <si>
    <t>A04.28.002.006</t>
  </si>
  <si>
    <t>A04.28.002.002</t>
  </si>
  <si>
    <t>A04.21.002</t>
  </si>
  <si>
    <t>A04.21.001.001</t>
  </si>
  <si>
    <t>A04.21.001</t>
  </si>
  <si>
    <t>A04.22.001</t>
  </si>
  <si>
    <t>A04.30.010</t>
  </si>
  <si>
    <t>A04.30.001.002</t>
  </si>
  <si>
    <t>A04.30.001.003</t>
  </si>
  <si>
    <t>A04.30.001.004</t>
  </si>
  <si>
    <t>A04.10.002</t>
  </si>
  <si>
    <t>A04.12.001.002</t>
  </si>
  <si>
    <t>A04.21.002.001</t>
  </si>
  <si>
    <t>A04.30.002</t>
  </si>
  <si>
    <t>A04.12.022</t>
  </si>
  <si>
    <t>A04.12.008</t>
  </si>
  <si>
    <t>A04.12.001.003</t>
  </si>
  <si>
    <t>A05.30.001</t>
  </si>
  <si>
    <t>A05.10.004</t>
  </si>
  <si>
    <t>A09.28.029</t>
  </si>
  <si>
    <t>A09.28.011</t>
  </si>
  <si>
    <t>A09.28.003</t>
  </si>
  <si>
    <t>A26.05.016</t>
  </si>
  <si>
    <t>A09.05.011</t>
  </si>
  <si>
    <t>A09.05.023.001</t>
  </si>
  <si>
    <t>A09.05.023</t>
  </si>
  <si>
    <t>A09.05.007</t>
  </si>
  <si>
    <t>A09.05.206</t>
  </si>
  <si>
    <t>A09.05.031</t>
  </si>
  <si>
    <t>A09.05.020</t>
  </si>
  <si>
    <t>A09.05.017</t>
  </si>
  <si>
    <t>A09.05.018</t>
  </si>
  <si>
    <t>A09.05.030</t>
  </si>
  <si>
    <t>A09.05.033</t>
  </si>
  <si>
    <t>A09.05.010</t>
  </si>
  <si>
    <t>A09.05.021</t>
  </si>
  <si>
    <t>A09.05.032</t>
  </si>
  <si>
    <t>A09.05.127</t>
  </si>
  <si>
    <t>A09.05.130</t>
  </si>
  <si>
    <t>A09.05.022</t>
  </si>
  <si>
    <t>A09.05.025</t>
  </si>
  <si>
    <t>A09.05.029</t>
  </si>
  <si>
    <t>A09.05.034</t>
  </si>
  <si>
    <t>A09.05.026</t>
  </si>
  <si>
    <t>A09.05.004</t>
  </si>
  <si>
    <t>A09.05.028</t>
  </si>
  <si>
    <t>A09.05.042</t>
  </si>
  <si>
    <t>A09.05.045</t>
  </si>
  <si>
    <t>A09.05.041</t>
  </si>
  <si>
    <t>A09.05.044</t>
  </si>
  <si>
    <t>A09.05.043</t>
  </si>
  <si>
    <t>A09.05.039</t>
  </si>
  <si>
    <t>A09.05.046</t>
  </si>
  <si>
    <t>A12.22.005</t>
  </si>
  <si>
    <t>A12.06.027</t>
  </si>
  <si>
    <t>A12.05.004</t>
  </si>
  <si>
    <t>A09.05.067</t>
  </si>
  <si>
    <t>A09.05.161</t>
  </si>
  <si>
    <t>A09.05.149</t>
  </si>
  <si>
    <t>A09.05.056</t>
  </si>
  <si>
    <t>A09.05.131</t>
  </si>
  <si>
    <t>A09.05.135</t>
  </si>
  <si>
    <t>A09.05.078</t>
  </si>
  <si>
    <t>A09.05.064</t>
  </si>
  <si>
    <t>A09.05.060</t>
  </si>
  <si>
    <t>A09.05.154</t>
  </si>
  <si>
    <t>A09.05.058</t>
  </si>
  <si>
    <t>A09.05.209</t>
  </si>
  <si>
    <t>A09.05.087</t>
  </si>
  <si>
    <t>A09.05.125</t>
  </si>
  <si>
    <t>A09.05.063</t>
  </si>
  <si>
    <t>A09.05.061</t>
  </si>
  <si>
    <t>A09.05.066</t>
  </si>
  <si>
    <t>A09.05.009</t>
  </si>
  <si>
    <t>A09.05.117</t>
  </si>
  <si>
    <t>A09.05.065</t>
  </si>
  <si>
    <t>A09.05.080</t>
  </si>
  <si>
    <t>A09.05.132</t>
  </si>
  <si>
    <t>A09.05.090</t>
  </si>
  <si>
    <t>A12.05.008</t>
  </si>
  <si>
    <t>A09.05.126</t>
  </si>
  <si>
    <t>A12.05.006</t>
  </si>
  <si>
    <t>A26.06.071</t>
  </si>
  <si>
    <t>A26.06.081.001</t>
  </si>
  <si>
    <t>A26.06.081.002</t>
  </si>
  <si>
    <t>A12.05.005</t>
  </si>
  <si>
    <t>A12.05.007</t>
  </si>
  <si>
    <t>A12.06.043</t>
  </si>
  <si>
    <t>A12.06.045</t>
  </si>
  <si>
    <t>A12.06.017</t>
  </si>
  <si>
    <t>A12.05.009</t>
  </si>
  <si>
    <t>A12.05.037</t>
  </si>
  <si>
    <t>A12.05.017</t>
  </si>
  <si>
    <t>A12.05.015</t>
  </si>
  <si>
    <t>A12.05.016</t>
  </si>
  <si>
    <t>A09.05.048</t>
  </si>
  <si>
    <t>A09.05.050</t>
  </si>
  <si>
    <t>A09.05.047</t>
  </si>
  <si>
    <t>A09.05.188</t>
  </si>
  <si>
    <t>A09.05.184</t>
  </si>
  <si>
    <t>A12.05.027</t>
  </si>
  <si>
    <t>A12.05.040</t>
  </si>
  <si>
    <t>A12.05.028</t>
  </si>
  <si>
    <t>A09.05.202</t>
  </si>
  <si>
    <t>A09.05.201</t>
  </si>
  <si>
    <t>A09.05.195</t>
  </si>
  <si>
    <t>A26.06.022</t>
  </si>
  <si>
    <t>A26.06.018</t>
  </si>
  <si>
    <t>A26.05.013</t>
  </si>
  <si>
    <t>A02.30.004</t>
  </si>
  <si>
    <t>A08.30.007</t>
  </si>
  <si>
    <t>A08.20.004</t>
  </si>
  <si>
    <t>A08.20.012</t>
  </si>
  <si>
    <t>A08.20.013</t>
  </si>
  <si>
    <t>A08.20.014</t>
  </si>
  <si>
    <t>A08.30.003</t>
  </si>
  <si>
    <t>A26.20.016</t>
  </si>
  <si>
    <t>A26.28.003</t>
  </si>
  <si>
    <t>A26.28.007</t>
  </si>
  <si>
    <t>A26.20.008</t>
  </si>
  <si>
    <t>A26.20.005</t>
  </si>
  <si>
    <t>A26.21.014</t>
  </si>
  <si>
    <t>A26.21.004</t>
  </si>
  <si>
    <t>A26.21.006</t>
  </si>
  <si>
    <t>A26.02.001</t>
  </si>
  <si>
    <t>A26.08.005</t>
  </si>
  <si>
    <t>A26.20.004</t>
  </si>
  <si>
    <t>A26.20.015</t>
  </si>
  <si>
    <t>A26.20.006</t>
  </si>
  <si>
    <t>A26.20.012</t>
  </si>
  <si>
    <t>A26.20.013</t>
  </si>
  <si>
    <t>A26.20.014</t>
  </si>
  <si>
    <t>A26.21.008</t>
  </si>
  <si>
    <t>A26.21.009</t>
  </si>
  <si>
    <t>A26.21.007</t>
  </si>
  <si>
    <t>A26.21.010</t>
  </si>
  <si>
    <t>A26.20.009</t>
  </si>
  <si>
    <t>A26.20.010</t>
  </si>
  <si>
    <t>A26.20.011</t>
  </si>
  <si>
    <t>A26.20.020</t>
  </si>
  <si>
    <t>A26.30.006</t>
  </si>
  <si>
    <t>A11.30.016.001</t>
  </si>
  <si>
    <t>A12.05.013</t>
  </si>
  <si>
    <t>A17.30.019.001</t>
  </si>
  <si>
    <t>A17.24.009</t>
  </si>
  <si>
    <t>A17.03.007</t>
  </si>
  <si>
    <t>A17.13.005</t>
  </si>
  <si>
    <t>A17.01.002</t>
  </si>
  <si>
    <t>A17.30.019</t>
  </si>
  <si>
    <t>A17.01.013</t>
  </si>
  <si>
    <t>A17.24.007</t>
  </si>
  <si>
    <t>A17.13.002</t>
  </si>
  <si>
    <t>A17.30.004</t>
  </si>
  <si>
    <t>A17.03.006</t>
  </si>
  <si>
    <t>A17.30.017</t>
  </si>
  <si>
    <t>A17.24.002</t>
  </si>
  <si>
    <t>A17.01.007</t>
  </si>
  <si>
    <t>A17.20.005</t>
  </si>
  <si>
    <t>A17.24.004</t>
  </si>
  <si>
    <t>A17.01.003</t>
  </si>
  <si>
    <t>A17.29.003</t>
  </si>
  <si>
    <t>A17.20.001</t>
  </si>
  <si>
    <t>A17.30.034</t>
  </si>
  <si>
    <t>A17.29.002</t>
  </si>
  <si>
    <t>A17.28.002</t>
  </si>
  <si>
    <t>A17.30.024</t>
  </si>
  <si>
    <t>A17.08.001</t>
  </si>
  <si>
    <t>A17.20.002</t>
  </si>
  <si>
    <t>A17.24.005</t>
  </si>
  <si>
    <t>A17.13.001</t>
  </si>
  <si>
    <t>A17.09.001</t>
  </si>
  <si>
    <t>A17.08.001.001</t>
  </si>
  <si>
    <t>A17.30.024.002</t>
  </si>
  <si>
    <t>A16.20.071</t>
  </si>
  <si>
    <t>A16.20.037</t>
  </si>
  <si>
    <t>A16.20.021</t>
  </si>
  <si>
    <t>A16.20.065</t>
  </si>
  <si>
    <t>A16.20.066</t>
  </si>
  <si>
    <t>A16.20.090</t>
  </si>
  <si>
    <t>A16.20.069</t>
  </si>
  <si>
    <t>A16.20.084</t>
  </si>
  <si>
    <t>A16.20.036</t>
  </si>
  <si>
    <t>A16.20.036.001</t>
  </si>
  <si>
    <t>A16.20.059.003</t>
  </si>
  <si>
    <t>A11.28.015</t>
  </si>
  <si>
    <t>A11.28.015.001</t>
  </si>
  <si>
    <t>A16.21.013</t>
  </si>
  <si>
    <t>A16.21.024</t>
  </si>
  <si>
    <t>A16.21.025</t>
  </si>
  <si>
    <t>A16.21.036</t>
  </si>
  <si>
    <t>A16.21.037.001</t>
  </si>
  <si>
    <t>A16.21.037.003</t>
  </si>
  <si>
    <t>A16.21.043</t>
  </si>
  <si>
    <t>A16.28.017</t>
  </si>
  <si>
    <t>A16.28.036</t>
  </si>
  <si>
    <t>A16.28.037</t>
  </si>
  <si>
    <t>A16.28.040</t>
  </si>
  <si>
    <t>A16.28.058</t>
  </si>
  <si>
    <t>A16.28.086</t>
  </si>
  <si>
    <t>A16.28.045.004</t>
  </si>
  <si>
    <t>A16.30.066</t>
  </si>
  <si>
    <t>A16.30.076</t>
  </si>
  <si>
    <t>A11.12.005</t>
  </si>
  <si>
    <t>A26.30.032</t>
  </si>
  <si>
    <t>A26.06.040</t>
  </si>
  <si>
    <t>A26.06.041</t>
  </si>
  <si>
    <t>A26.06.082</t>
  </si>
  <si>
    <t>A26.06.049</t>
  </si>
  <si>
    <t>B01.001.009</t>
  </si>
  <si>
    <t>B02.001.002</t>
  </si>
  <si>
    <t>B01.023.001</t>
  </si>
  <si>
    <t>B01.023.002</t>
  </si>
  <si>
    <t>B01.031.001</t>
  </si>
  <si>
    <t>B01.031.002</t>
  </si>
  <si>
    <t>B01.050.001</t>
  </si>
  <si>
    <t>B01.050.002</t>
  </si>
  <si>
    <t>B01.015.003</t>
  </si>
  <si>
    <t>B01.015.004</t>
  </si>
  <si>
    <t>B01.028.001</t>
  </si>
  <si>
    <t>B01.028.002</t>
  </si>
  <si>
    <t>B05.069.006</t>
  </si>
  <si>
    <t>B04.014.004</t>
  </si>
  <si>
    <t>ПРЕЙСКУРAНТ</t>
  </si>
  <si>
    <t>КAБИНЕТ  КAТAМНЕСТИЧЕСКОГО НAБЛЮДЕНИЯ ЗA ДЕТЬМИ</t>
  </si>
  <si>
    <t>A04.06.001</t>
  </si>
  <si>
    <t>A04.06.002</t>
  </si>
  <si>
    <t>A04.06.003</t>
  </si>
  <si>
    <t>A04.07.002</t>
  </si>
  <si>
    <t>A04.12.017</t>
  </si>
  <si>
    <t>A04.16.004</t>
  </si>
  <si>
    <t>A04.23.001</t>
  </si>
  <si>
    <t>A09.05.076</t>
  </si>
  <si>
    <t>A09.05.225</t>
  </si>
  <si>
    <t>A09.05.160</t>
  </si>
  <si>
    <t>A12.06.030</t>
  </si>
  <si>
    <t>B03.016.003</t>
  </si>
  <si>
    <t>A26.30.009</t>
  </si>
  <si>
    <t>A26.20.048</t>
  </si>
  <si>
    <t>A26.20.022</t>
  </si>
  <si>
    <t>A26.20.027</t>
  </si>
  <si>
    <t>A11.30.003</t>
  </si>
  <si>
    <t>A11.30.002</t>
  </si>
  <si>
    <t>A16.20.003.007</t>
  </si>
  <si>
    <t>Анестезиологическое пособие (включая раннее послеоперационное ведение) 1 час)</t>
  </si>
  <si>
    <t>Прием (осмотр, консультация) врача-педиатра первичный (на дому)</t>
  </si>
  <si>
    <t>A09.05.214</t>
  </si>
  <si>
    <t>A09.05.139</t>
  </si>
  <si>
    <t>Коагулограмма (ориентировочное исследование системы гемостаза)</t>
  </si>
  <si>
    <t>Коагулограмма (ориентировочное исследование системы гемостаза) (расширенная)</t>
  </si>
  <si>
    <t>Влагалищная гистерэктомия без придатков с использованием видеоэндоскопических технологий</t>
  </si>
  <si>
    <t>Индивидуальное клинико-психологическое консультирование</t>
  </si>
  <si>
    <t>Прием (осмотр, консультация) врача-акушера-гинеколога повторный</t>
  </si>
  <si>
    <t>Прием (осмотр, консультация) врача-акушера-гинеколога беременной первичный</t>
  </si>
  <si>
    <t>Прием (осмотр, консультация) врача-акушера-гинеколога беременной повторный</t>
  </si>
  <si>
    <t>Взятие крови из периферической вены</t>
  </si>
  <si>
    <t>Вакуумное воздействие</t>
  </si>
  <si>
    <t>Снятие послеоперационных швов (лигатур)</t>
  </si>
  <si>
    <t>Биопсия предстательной железы</t>
  </si>
  <si>
    <t>Биопсия предстательной железы под контролем ультразвукового исследования</t>
  </si>
  <si>
    <t>Рентгенография лонного сочленения</t>
  </si>
  <si>
    <t>Ультразвуковое исследование тазобедренного сустава</t>
  </si>
  <si>
    <t>Ультразвуковое исследование фолликулогенеза</t>
  </si>
  <si>
    <t>Допплерография сосудов полового члена с лекарственными препаратами</t>
  </si>
  <si>
    <t>A09.05.148</t>
  </si>
  <si>
    <t>Исследование уровня C-реактивного белка в сыворотке крови</t>
  </si>
  <si>
    <t>Исследование уровня хорионического гонадотропина (свободная бета-субъединица) в сыворотке крови</t>
  </si>
  <si>
    <t>A09.05.287</t>
  </si>
  <si>
    <t>A12.05.052</t>
  </si>
  <si>
    <t>A12.05.053</t>
  </si>
  <si>
    <t>A09.05.051.001</t>
  </si>
  <si>
    <t>A12.30.014</t>
  </si>
  <si>
    <t>A09.05.245</t>
  </si>
  <si>
    <t>Микроскопическое исследование осадка мочи</t>
  </si>
  <si>
    <t>Молекулярно-биологическое исследование отделяемого слизистых оболочек женских половых органов на уреаплазмы (Ureaplasma spp.)</t>
  </si>
  <si>
    <t>A26.30.004</t>
  </si>
  <si>
    <t>Амниоцентез</t>
  </si>
  <si>
    <t>Цитогенетическое исследование биопсийного (операционного) материала</t>
  </si>
  <si>
    <t>Дарсонвализация местная при заболеваниях периферической нервной системы</t>
  </si>
  <si>
    <t>Ультрафонофорез лекарственный</t>
  </si>
  <si>
    <t>Электрофорез импульсными токами</t>
  </si>
  <si>
    <t>Электрофорез лекарственных препаратов эндоназальный</t>
  </si>
  <si>
    <t>Гистероскопия (диагностическая)</t>
  </si>
  <si>
    <t>Искусственное прерывание беременности (аборт) (до 12 недель (при замершей беременности)</t>
  </si>
  <si>
    <t>Искусственное прерывание беременности (аборт) (до 12 недель)</t>
  </si>
  <si>
    <t>Искусственное прерывание беременности (аборт) (после 12 недель)</t>
  </si>
  <si>
    <t>Удаление новообразования малой половой губы</t>
  </si>
  <si>
    <t>Удаление уретерального стента</t>
  </si>
  <si>
    <t>A16.21.038</t>
  </si>
  <si>
    <t>Бужирование уретры</t>
  </si>
  <si>
    <t>Вскрытие гематомы мягких тканей</t>
  </si>
  <si>
    <t>Процедуры сестринского ухода при подготовке пациентки к гинекологической операции</t>
  </si>
  <si>
    <t>Определение антител классов M, G (IgM, IgG) к вирусу иммунодефицита человека ВИЧ-1 (Human immunodeficiency virus HIV 1) в крови</t>
  </si>
  <si>
    <t>Прием (осмотр, консультация) врача - детского кардиолога первичный</t>
  </si>
  <si>
    <t>Прием (осмотр, консультация) врача - детского кардиолога повторный</t>
  </si>
  <si>
    <t>Прием (осмотр, консультация) врача-оториноларинголога повторный</t>
  </si>
  <si>
    <t>Ультразвуковое исследование вилочковой железы</t>
  </si>
  <si>
    <t>Определение антител класса G (IgG) к вирусу простого герпеса 1 типа (Herpes simplex virus 1) в крови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</si>
  <si>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(количественное)</t>
  </si>
  <si>
    <t>Ультразвуковое исследование органов малого таза комплексное</t>
  </si>
  <si>
    <t>A06.30.002</t>
  </si>
  <si>
    <t>Описание и интерпретация рентгенографических изображений</t>
  </si>
  <si>
    <t>A09.05.153</t>
  </si>
  <si>
    <t>Прием (осмотр, консультация) врача-акушера-гинеколога беременной первичный (профессор)</t>
  </si>
  <si>
    <t>Прием (осмотр, консультация) врача-акушера-гинеколога беременной повторный (профессор)</t>
  </si>
  <si>
    <t>Рентгенография легких цифровая (в 1 проекции)</t>
  </si>
  <si>
    <t>Рентгенография легких цифровая (в 2 проекциях)</t>
  </si>
  <si>
    <t>Инъекция сперматозоида в цитоплазму ооцита (ИКСИ) (до 3)</t>
  </si>
  <si>
    <t>Инъекция сперматозоида в цитоплазму ооцита (ИКСИ) (от 3)</t>
  </si>
  <si>
    <t>Экстракорпоральное оплодотворение ооцитов в ЕЦ</t>
  </si>
  <si>
    <t>"Экстракорпоральное оплодотворение "БАЗОВАЯ"</t>
  </si>
  <si>
    <t>"Экстракорпоральное оплодотворение с ИКСИ"</t>
  </si>
  <si>
    <t>"Экстракорпоральное оплодотворение в ЕЦ"</t>
  </si>
  <si>
    <t>В01.001.001</t>
  </si>
  <si>
    <t>A22.20.008</t>
  </si>
  <si>
    <t>Магнитолазеротерапия при заболеваниях женских половых органов</t>
  </si>
  <si>
    <t>Молекулярно-генетическое исследование анеуплоидий (13, 18, 21 X и Y хромосом) в крови (или в амниотической жидкости или ворсинах хориона)</t>
  </si>
  <si>
    <t>B03.032.001</t>
  </si>
  <si>
    <t>"Амниоцентез"</t>
  </si>
  <si>
    <t>A02.12.002</t>
  </si>
  <si>
    <t>A03.20.002</t>
  </si>
  <si>
    <t>Фертилоскопия</t>
  </si>
  <si>
    <t>A03.20.003.001</t>
  </si>
  <si>
    <t>Гистерорезектоскопия</t>
  </si>
  <si>
    <t>A04.30.001.001</t>
  </si>
  <si>
    <t>A04.30.001.007</t>
  </si>
  <si>
    <t>Ультразвуковое исследование плода в III триместре беременности</t>
  </si>
  <si>
    <t>A08.01.005</t>
  </si>
  <si>
    <t>Цитологическое исследование на акантолитические клетки со дна эрозий слизистых оболочек и/или кожи</t>
  </si>
  <si>
    <t>A08.05.014</t>
  </si>
  <si>
    <t>A08.19.004</t>
  </si>
  <si>
    <t>A08.28.012</t>
  </si>
  <si>
    <t>A08.30.002</t>
  </si>
  <si>
    <t>A08.30.027</t>
  </si>
  <si>
    <t>Цитологическое исследование дренажной жидкости (экссудаты, транссудаты)</t>
  </si>
  <si>
    <t>A08.30.034</t>
  </si>
  <si>
    <t>A08.30.038</t>
  </si>
  <si>
    <t>A09.05.019</t>
  </si>
  <si>
    <t>Исследование уровня креатина в крови</t>
  </si>
  <si>
    <t>A09.05.130.001</t>
  </si>
  <si>
    <t>Исследование уровня простатспецифического антигена свободного в крови</t>
  </si>
  <si>
    <t>Исследование уровня прогестерона в крови</t>
  </si>
  <si>
    <t>A09.05.186</t>
  </si>
  <si>
    <t>Определение активности фактора X в сыворотке крови</t>
  </si>
  <si>
    <t>A09.05.187</t>
  </si>
  <si>
    <t>Определение активности фактора IX в сыворотке крови</t>
  </si>
  <si>
    <t>A09.05.200</t>
  </si>
  <si>
    <t>Исследование уровня антигена аденогенных раков CA 72-4 в крови</t>
  </si>
  <si>
    <t>A09.05.205</t>
  </si>
  <si>
    <t>Исследование уровня C-пептида в крови</t>
  </si>
  <si>
    <t>A09.05.219</t>
  </si>
  <si>
    <t>Исследование уровня белка S-100 в сыворотке крови</t>
  </si>
  <si>
    <t>A09.05.231</t>
  </si>
  <si>
    <t>Исследование уровня опухолеассоциированного маркера CA 15-3 в крови</t>
  </si>
  <si>
    <t>A09.05.246</t>
  </si>
  <si>
    <t>Исследование уровня нейронспецифической енолазы в крови</t>
  </si>
  <si>
    <t>A09.05.247</t>
  </si>
  <si>
    <t>Исследование уровня растворимого фрагмента цитокератина 19 (CYFRA 21.1) в крови</t>
  </si>
  <si>
    <t>A09.05.286</t>
  </si>
  <si>
    <t>Определение активности фактора XIII в плазме крови</t>
  </si>
  <si>
    <t>A09.05.300</t>
  </si>
  <si>
    <t>Определение секреторного белка эпидидимиса человека 4 (HE4) в крови</t>
  </si>
  <si>
    <t>A09.28.006</t>
  </si>
  <si>
    <t>Исследование уровня креатинина в моче</t>
  </si>
  <si>
    <t>A09.28.012</t>
  </si>
  <si>
    <t>Исследование уровня кальция в моче</t>
  </si>
  <si>
    <t>A09.28.026</t>
  </si>
  <si>
    <t>Исследование уровня фосфора в моче</t>
  </si>
  <si>
    <t>A09.28.027</t>
  </si>
  <si>
    <t>Определение активности альфа-амилазы в моче</t>
  </si>
  <si>
    <t>A09.28.067</t>
  </si>
  <si>
    <t>Исследование уровня хлоридов в моче</t>
  </si>
  <si>
    <t>A11.20.026</t>
  </si>
  <si>
    <t>Идентификация и оценка зрелости ооцитов</t>
  </si>
  <si>
    <t>A11.20.027</t>
  </si>
  <si>
    <t>A11.20.030.001</t>
  </si>
  <si>
    <t>A11.28.014</t>
  </si>
  <si>
    <t>Сбор мочи для лабораторного исследования</t>
  </si>
  <si>
    <t>A12.05.001</t>
  </si>
  <si>
    <t>Исследование скорости оседания эритроцитов</t>
  </si>
  <si>
    <t>A12.05.007.001</t>
  </si>
  <si>
    <t>A12.05.039</t>
  </si>
  <si>
    <t>Активированное частичное тромбопластиновое время</t>
  </si>
  <si>
    <t>A12.21.002</t>
  </si>
  <si>
    <t>Тест "смешанная антиглобулиновая реакция сперматозоидов"</t>
  </si>
  <si>
    <t>A12.25.004</t>
  </si>
  <si>
    <t>Исследование слуха у новорожденного с помощью отоакустической эмиссии</t>
  </si>
  <si>
    <t>Уход за сосудистым катетером</t>
  </si>
  <si>
    <t>A16.30.036</t>
  </si>
  <si>
    <t>Иссечение очагов эндометриоза</t>
  </si>
  <si>
    <t>Электрофорез синусоидальными модулированными токами (СМТ-форез)</t>
  </si>
  <si>
    <t>A22.30.006</t>
  </si>
  <si>
    <t>A26.06.045</t>
  </si>
  <si>
    <t>Определение антител к вирусу простого герпеса (Herpes simplex virus) в крови</t>
  </si>
  <si>
    <t>A26.08.029.001</t>
  </si>
  <si>
    <t>Определение ДНК Mycoplasma pneumoniae в мазках со слизистой оболочки носоглотки методом ПЦР</t>
  </si>
  <si>
    <t>A26.08.066.001</t>
  </si>
  <si>
    <t>Определение ДНК хламидии трахоматис (Chlamydia trachomatis) в мазках со слизистой оболочки ротоглотки методом ПЦР</t>
  </si>
  <si>
    <t>A26.08.067.001</t>
  </si>
  <si>
    <t>Определение ДНК гонококка (Neisseria gonorrhoeae) в мазках со слизистой оболочки ротоглотки методом ПЦР</t>
  </si>
  <si>
    <t>A26.20.009.001</t>
  </si>
  <si>
    <t>A26.20.009.003</t>
  </si>
  <si>
    <t>A.26.20.026.001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</si>
  <si>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</si>
  <si>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>A27.30.002</t>
  </si>
  <si>
    <t>B01.053.006</t>
  </si>
  <si>
    <t>B03.005.014</t>
  </si>
  <si>
    <t>Комплекс исследований для диагностики B-12 дефицитной анемии</t>
  </si>
  <si>
    <t>B03.006.004</t>
  </si>
  <si>
    <t>B03.053.002</t>
  </si>
  <si>
    <t>Спермограмма</t>
  </si>
  <si>
    <t>Прием (осмотр, консультация) врача-акушера-гинеколога первичный (заведующий отделением)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</si>
  <si>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</si>
  <si>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</si>
  <si>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</si>
  <si>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</si>
  <si>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</si>
  <si>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</si>
  <si>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</si>
  <si>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</si>
  <si>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</si>
  <si>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</si>
  <si>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</si>
  <si>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</si>
  <si>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</si>
  <si>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</si>
  <si>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</si>
  <si>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Ультразвуковое исследование плода при сроке беременности до тринадцати недель (I триместр)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</si>
  <si>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</si>
  <si>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</si>
  <si>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</si>
  <si>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</si>
  <si>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</si>
  <si>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</si>
  <si>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</si>
  <si>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</si>
  <si>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10.4.3</t>
  </si>
  <si>
    <t>11.1.1</t>
  </si>
  <si>
    <t>11.1.2</t>
  </si>
  <si>
    <t>11.1.3</t>
  </si>
  <si>
    <t>11.1.4</t>
  </si>
  <si>
    <t>11.1.5</t>
  </si>
  <si>
    <t>12.1.1</t>
  </si>
  <si>
    <t>12.1.2</t>
  </si>
  <si>
    <t>12.1.3</t>
  </si>
  <si>
    <t>100.3</t>
  </si>
  <si>
    <t>200.3</t>
  </si>
  <si>
    <t>700.1</t>
  </si>
  <si>
    <t>700.2</t>
  </si>
  <si>
    <t>700.3</t>
  </si>
  <si>
    <t>700.4</t>
  </si>
  <si>
    <t>700.5</t>
  </si>
  <si>
    <t>700.6</t>
  </si>
  <si>
    <t>700.7</t>
  </si>
  <si>
    <t>КОМПЛЕКС УСЛУГ</t>
  </si>
  <si>
    <t>100.1</t>
  </si>
  <si>
    <t>100.2</t>
  </si>
  <si>
    <t>L1.1</t>
  </si>
  <si>
    <t>L1.2</t>
  </si>
  <si>
    <t>L1.3</t>
  </si>
  <si>
    <t>L1.4</t>
  </si>
  <si>
    <t>L1.5</t>
  </si>
  <si>
    <t>L1.6</t>
  </si>
  <si>
    <t>L1.7</t>
  </si>
  <si>
    <t>L1.8</t>
  </si>
  <si>
    <t>L1.9</t>
  </si>
  <si>
    <t>L1.10</t>
  </si>
  <si>
    <t>L1.11</t>
  </si>
  <si>
    <t>L1.12</t>
  </si>
  <si>
    <t>L1.13</t>
  </si>
  <si>
    <t>L1.14</t>
  </si>
  <si>
    <t>L1.15</t>
  </si>
  <si>
    <t>L1.16</t>
  </si>
  <si>
    <t>L1.17</t>
  </si>
  <si>
    <t>L1.18</t>
  </si>
  <si>
    <t>L1.19</t>
  </si>
  <si>
    <t>L1.20</t>
  </si>
  <si>
    <t>L1.21</t>
  </si>
  <si>
    <t>L1.22</t>
  </si>
  <si>
    <t>L1.23</t>
  </si>
  <si>
    <t>L1.24</t>
  </si>
  <si>
    <t>L1.25</t>
  </si>
  <si>
    <t>L1.26</t>
  </si>
  <si>
    <t>L1.27</t>
  </si>
  <si>
    <t>L1.28</t>
  </si>
  <si>
    <t>5. ПУНКЦИИ, БИОПСИИ</t>
  </si>
  <si>
    <t>16. ГИНЕКОЛОГИЯ (ХИРУРГИЯ)</t>
  </si>
  <si>
    <t>19. ПРЕБЫВАНИЕ В СТАЦИОНАРЕ</t>
  </si>
  <si>
    <t>9. ЭНДОСКОПИЧЕСКИЕ ИССЛЕДОВАНИЯ, МАНИПУЛЯЦИИ</t>
  </si>
  <si>
    <t>"Криоперенос эмбриона с ИКСИ"</t>
  </si>
  <si>
    <t>15. АКУШЕРСТВО И ГИНЕКОЛОГИЯ</t>
  </si>
  <si>
    <t>Гистероскопическая миомэктомия (1 степень сложности)</t>
  </si>
  <si>
    <t>Гистероскопическая миомэктомия (2 степень сложности)</t>
  </si>
  <si>
    <t>Гистероскопическая миомэктомия (3 степень сложности)</t>
  </si>
  <si>
    <t>Наложение швов на шейку матки (1 степень сложности)</t>
  </si>
  <si>
    <t>Наложение швов на шейку матки (2 степень сложности)</t>
  </si>
  <si>
    <t>Разделение внутриматочных сращений (1 степень сложности)</t>
  </si>
  <si>
    <t>Разделение внутриматочных сращений (2 степень сложности)</t>
  </si>
  <si>
    <t>Разделение внутриматочных сращений (3 степень сложности)</t>
  </si>
  <si>
    <t>Снятие швов с шейки матки (1 степень сложности)</t>
  </si>
  <si>
    <t>Снятие швов с шейки матки (2 степень сложности)</t>
  </si>
  <si>
    <t>Зашивание разрыва шейки матки (1 степень сложности)</t>
  </si>
  <si>
    <t>Зашивание разрыва шейки матки (2 степень сложности)</t>
  </si>
  <si>
    <t>Зашивание разрыва шейки матки (3 степень сложности)</t>
  </si>
  <si>
    <t>Миомэктомия (энуклеация миоматозных узлов) лапаротомическая (1 степень сложности)</t>
  </si>
  <si>
    <t>Миомэктомия (энуклеация миоматозных узлов) лапаротомическая (2 степень сложности)</t>
  </si>
  <si>
    <t>Миомэктомия (энуклеация миоматозных узлов) лапаротомическая (3 степень сложности)</t>
  </si>
  <si>
    <t>Рассечение и иссечение спаек женских половых органов (1 степень сложности)</t>
  </si>
  <si>
    <t>Рассечение и иссечение спаек женских половых органов (2 степень сложности)</t>
  </si>
  <si>
    <t>Рассечение и иссечение спаек женских половых органов (3 степень сложности)</t>
  </si>
  <si>
    <t>Иссечение ретроцервикального эндометриоза (1 степень сложности)</t>
  </si>
  <si>
    <t>Иссечение ретроцервикального эндометриоза (2 степень сложности)</t>
  </si>
  <si>
    <t>Иссечение ретроцервикального эндометриоза (3 степень сложности)</t>
  </si>
  <si>
    <t>10.1. Общеклинические исследования крови</t>
  </si>
  <si>
    <t>Общий (клинический) анализ крови развернутый (подсчет лейкоформулы)</t>
  </si>
  <si>
    <t>10.2. Общеклинические исследования мочи</t>
  </si>
  <si>
    <t>Определение белка в моче (количественное)</t>
  </si>
  <si>
    <t>10.2.7</t>
  </si>
  <si>
    <t>10.2.8</t>
  </si>
  <si>
    <t>10.2.9</t>
  </si>
  <si>
    <t>10.3. Общеклинические исследования эякулята</t>
  </si>
  <si>
    <t>10.4. Биохимические исследования крови</t>
  </si>
  <si>
    <t>10.4.8</t>
  </si>
  <si>
    <t>10.4.9</t>
  </si>
  <si>
    <t>10.4.10</t>
  </si>
  <si>
    <t>10.4.11</t>
  </si>
  <si>
    <t>10.4.12</t>
  </si>
  <si>
    <t>10.4.13</t>
  </si>
  <si>
    <t>10.4.14</t>
  </si>
  <si>
    <t>10.4.15</t>
  </si>
  <si>
    <t>10.4.16</t>
  </si>
  <si>
    <t>10.4.17</t>
  </si>
  <si>
    <t>10.4.18</t>
  </si>
  <si>
    <t>10.4.19</t>
  </si>
  <si>
    <t>10.4.20</t>
  </si>
  <si>
    <t>10.4.21</t>
  </si>
  <si>
    <t>10.4.22</t>
  </si>
  <si>
    <t>10.4.23</t>
  </si>
  <si>
    <t>10.4.24</t>
  </si>
  <si>
    <t>10.4.25</t>
  </si>
  <si>
    <t>10.4.26</t>
  </si>
  <si>
    <t>10.4.27</t>
  </si>
  <si>
    <t>10.4.28</t>
  </si>
  <si>
    <t>10.4.29</t>
  </si>
  <si>
    <t>10.5. Биохимические исследования мочи</t>
  </si>
  <si>
    <t>10.6. Гормональные исследования</t>
  </si>
  <si>
    <t>10.7. Коагулологические исследования</t>
  </si>
  <si>
    <t>10.7.6</t>
  </si>
  <si>
    <t>10.7.7</t>
  </si>
  <si>
    <t>10.7.8</t>
  </si>
  <si>
    <t>10.7.9</t>
  </si>
  <si>
    <t>10.7.10</t>
  </si>
  <si>
    <t>10.7.11</t>
  </si>
  <si>
    <t>10.7.12</t>
  </si>
  <si>
    <t>10.7.13</t>
  </si>
  <si>
    <t>10.7.14</t>
  </si>
  <si>
    <t>10.7.15</t>
  </si>
  <si>
    <t>10.8. Маркеры опухолевого роста</t>
  </si>
  <si>
    <t>10.8.1</t>
  </si>
  <si>
    <t>10.8.2</t>
  </si>
  <si>
    <t>10.8.3</t>
  </si>
  <si>
    <t>10.8.4</t>
  </si>
  <si>
    <t>10.8.5</t>
  </si>
  <si>
    <t>10.8.6</t>
  </si>
  <si>
    <t>10.8.7</t>
  </si>
  <si>
    <t>10.8.8</t>
  </si>
  <si>
    <t>10.8.9</t>
  </si>
  <si>
    <t>10.8.10</t>
  </si>
  <si>
    <t>10.8.11</t>
  </si>
  <si>
    <t>10.9. Определение группы крови</t>
  </si>
  <si>
    <t>Определение фенотипа по антигенам C, c, E, e, Cw, K, k и определение антиэритроцитарных антител</t>
  </si>
  <si>
    <t>10.10.1.1</t>
  </si>
  <si>
    <t>10.10.1.3</t>
  </si>
  <si>
    <t>10.10.1.5</t>
  </si>
  <si>
    <t>10.10.1.6</t>
  </si>
  <si>
    <t>10.10.2.  Бактериологические исследования</t>
  </si>
  <si>
    <t>10.10.2.1</t>
  </si>
  <si>
    <t>10.10.2.2</t>
  </si>
  <si>
    <t>10.10.2.3</t>
  </si>
  <si>
    <t>10.10.2.4</t>
  </si>
  <si>
    <t>10.10.2.5</t>
  </si>
  <si>
    <t>10.10.2.6</t>
  </si>
  <si>
    <t>10.10.2.7</t>
  </si>
  <si>
    <t>10.10.2.8</t>
  </si>
  <si>
    <t>10.10.2.9</t>
  </si>
  <si>
    <t>10.10.2.10</t>
  </si>
  <si>
    <t>10.10.2.11</t>
  </si>
  <si>
    <t>10.10.2.12</t>
  </si>
  <si>
    <t>10.10.2.13</t>
  </si>
  <si>
    <t>10.10.2.14</t>
  </si>
  <si>
    <t>10.10.2.15</t>
  </si>
  <si>
    <t>10.10.2.16</t>
  </si>
  <si>
    <t>10.10.2.17</t>
  </si>
  <si>
    <t>10.10.2.18</t>
  </si>
  <si>
    <t>10.10.3.  Микроскопические исследования</t>
  </si>
  <si>
    <t>10.10.3.1</t>
  </si>
  <si>
    <t>10.10.3.2</t>
  </si>
  <si>
    <t>10.10.3.3</t>
  </si>
  <si>
    <t>10.10.3.4</t>
  </si>
  <si>
    <t>10.10.3.5</t>
  </si>
  <si>
    <t>10.10.3.6</t>
  </si>
  <si>
    <t>10.10.3.7</t>
  </si>
  <si>
    <t>10.10.3.8</t>
  </si>
  <si>
    <t>10.11. Цитологические исследования</t>
  </si>
  <si>
    <t>10.11.1</t>
  </si>
  <si>
    <t>10.11.2</t>
  </si>
  <si>
    <t>10.11.3</t>
  </si>
  <si>
    <t>10.11.4</t>
  </si>
  <si>
    <t>10.4.30</t>
  </si>
  <si>
    <t>10.7.16</t>
  </si>
  <si>
    <t>Реконструкция влагалища (с сетчатым имплантом)</t>
  </si>
  <si>
    <t>16.1.41</t>
  </si>
  <si>
    <t>Ежедневный осмотр врачом-урологом с наблюдением и уходом среднего и младшего медицинского персонала в отделении стационара (дневного)</t>
  </si>
  <si>
    <t>10.7.17</t>
  </si>
  <si>
    <t>10.7.18</t>
  </si>
  <si>
    <t>10.7.19</t>
  </si>
  <si>
    <t>10.7.20</t>
  </si>
  <si>
    <t>10.10.1.2</t>
  </si>
  <si>
    <t>10.10.1.4</t>
  </si>
  <si>
    <t>10.10.1.7</t>
  </si>
  <si>
    <t>10.10.1.8</t>
  </si>
  <si>
    <t>10.10.1.9</t>
  </si>
  <si>
    <t>10.10.1.10</t>
  </si>
  <si>
    <t>10.10.1.11</t>
  </si>
  <si>
    <t>10.10.1.12</t>
  </si>
  <si>
    <t>10.10.1.13</t>
  </si>
  <si>
    <t>10.10.1.14</t>
  </si>
  <si>
    <t>10.10.1.15</t>
  </si>
  <si>
    <t>10.10.1.16</t>
  </si>
  <si>
    <t>10.10.1.17</t>
  </si>
  <si>
    <t>10.10.1.18</t>
  </si>
  <si>
    <t>10.10.1.19</t>
  </si>
  <si>
    <t>10.10.1.20</t>
  </si>
  <si>
    <t>10.10.1.21</t>
  </si>
  <si>
    <t>10.10.1.22</t>
  </si>
  <si>
    <t>10.12 Копрология</t>
  </si>
  <si>
    <t>10.4.31</t>
  </si>
  <si>
    <t>10.4.32</t>
  </si>
  <si>
    <t>10.4.33</t>
  </si>
  <si>
    <t>10.4.34</t>
  </si>
  <si>
    <t>10.4.35</t>
  </si>
  <si>
    <t>10.4.36</t>
  </si>
  <si>
    <t>10.7.21</t>
  </si>
  <si>
    <t>10.7.22</t>
  </si>
  <si>
    <t>10.7.23</t>
  </si>
  <si>
    <t>10.7.24</t>
  </si>
  <si>
    <t>10.7.25</t>
  </si>
  <si>
    <t>10.7.26</t>
  </si>
  <si>
    <t>10.7.27</t>
  </si>
  <si>
    <t>10.7.28</t>
  </si>
  <si>
    <t>10.7.29</t>
  </si>
  <si>
    <t>10.10.1.23</t>
  </si>
  <si>
    <t>10.10.1.24</t>
  </si>
  <si>
    <t>10.10.1.25</t>
  </si>
  <si>
    <t>10.10.1.26</t>
  </si>
  <si>
    <t>10.10.1.27</t>
  </si>
  <si>
    <t>10.10.1.28</t>
  </si>
  <si>
    <t>10.11.5</t>
  </si>
  <si>
    <t>10.11.6</t>
  </si>
  <si>
    <t>10.11.7</t>
  </si>
  <si>
    <t>10.11.8</t>
  </si>
  <si>
    <t>10.11.9</t>
  </si>
  <si>
    <t>10.11.10</t>
  </si>
  <si>
    <t>10.11.11</t>
  </si>
  <si>
    <t>10.11.12</t>
  </si>
  <si>
    <t>10.11.13</t>
  </si>
  <si>
    <t>10.11.14</t>
  </si>
  <si>
    <t>10.11.15</t>
  </si>
  <si>
    <t>10.11.16</t>
  </si>
  <si>
    <t>10.12.1</t>
  </si>
  <si>
    <t>10.12.2</t>
  </si>
  <si>
    <t>10.12.3</t>
  </si>
  <si>
    <t>10.12.4</t>
  </si>
  <si>
    <t>10.12.5</t>
  </si>
  <si>
    <t>10.12.6</t>
  </si>
  <si>
    <t>Прием (осмотр, консультация) врача-педиатра повторный (на дому)</t>
  </si>
  <si>
    <t>Прием (осмотр, консультация) врача-травматолога-ортопеда первичный (на дому)</t>
  </si>
  <si>
    <t>Прием (осмотр, консультация) врача-травматолога-ортопеда повторный (на дому)</t>
  </si>
  <si>
    <t>Прием (осмотр, консультация) врача-невролога первичный (на дому)</t>
  </si>
  <si>
    <t>"Индивидуальная программа" (с выбором врача I категории)</t>
  </si>
  <si>
    <t>10.10.1.29</t>
  </si>
  <si>
    <t>23.1.20</t>
  </si>
  <si>
    <t>23.1.21</t>
  </si>
  <si>
    <t>23.1.22</t>
  </si>
  <si>
    <t>Определение антигена D системы Резус (резус-фактор) (определение резус-антител)</t>
  </si>
  <si>
    <t>Определение антигена D системы Резус (резус-фактор) (определение резус-фактора плода)</t>
  </si>
  <si>
    <t>Криоконсервация эмбрионов (ооцитов) (1-3 носитель)</t>
  </si>
  <si>
    <t>10.7.30</t>
  </si>
  <si>
    <t>10.7.31</t>
  </si>
  <si>
    <t>10.10. Диагностика инфекций</t>
  </si>
  <si>
    <t>10.10.1.  Диагностика инфекций</t>
  </si>
  <si>
    <t>"Лабораторные исследования для госпитализации"</t>
  </si>
  <si>
    <t>"Индивидуальная программа" (с выбором врача без категории)</t>
  </si>
  <si>
    <t>(филиал - 3 Род дом)</t>
  </si>
  <si>
    <t>10.13 Неонатальный скрининг</t>
  </si>
  <si>
    <t>10.13.1</t>
  </si>
  <si>
    <t xml:space="preserve">Цена услуги (рубли) </t>
  </si>
  <si>
    <t>(Контракты, комплексные программы, Check-up)</t>
  </si>
  <si>
    <t>3РД-2.1</t>
  </si>
  <si>
    <t>3РД-2.2</t>
  </si>
  <si>
    <t>3РД-2.3</t>
  </si>
  <si>
    <t>3РД-3.1</t>
  </si>
  <si>
    <t>3РД-3.2</t>
  </si>
  <si>
    <t>3РД-3.3</t>
  </si>
  <si>
    <t>"Прерывание беременности после 22 недель беременности" (по медицинским показаниям)</t>
  </si>
  <si>
    <t>200.5</t>
  </si>
  <si>
    <t>3РД-2.4</t>
  </si>
  <si>
    <t>"Индивидуальная программа" (с выбором врача II категории)</t>
  </si>
  <si>
    <t>кратность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</si>
  <si>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 (категории В)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</si>
  <si>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(категории В)</t>
  </si>
  <si>
    <t xml:space="preserve">Ультразвуковое исследование мочевого пузыря </t>
  </si>
  <si>
    <t xml:space="preserve">Прием (тестирование, консультация) медицинского психолога повторный </t>
  </si>
  <si>
    <t>16.3.37</t>
  </si>
  <si>
    <t xml:space="preserve">Ведение физиологических родов врачом-акушером-гинекологом </t>
  </si>
  <si>
    <t xml:space="preserve">Дуплексное сканирование сосудов (артерий и вен) нижних конечностей </t>
  </si>
  <si>
    <t>1.1.1</t>
  </si>
  <si>
    <t>1.1.2</t>
  </si>
  <si>
    <t>Врач без научной степени</t>
  </si>
  <si>
    <t>Врач КМН</t>
  </si>
  <si>
    <t>Врач ДМН</t>
  </si>
  <si>
    <t>с 01 октября 2022 года</t>
  </si>
  <si>
    <t>3РД-100. ВЕДЕНИЕ БЕРЕМЕННОСТИ</t>
  </si>
  <si>
    <t>3РД-100.1</t>
  </si>
  <si>
    <t>3РД-100.2</t>
  </si>
  <si>
    <t>3РД-100.3</t>
  </si>
  <si>
    <t>3РД-200. РОДДОМ</t>
  </si>
  <si>
    <t>3РД-200.1</t>
  </si>
  <si>
    <t>3РД-200.2</t>
  </si>
  <si>
    <t>3РД-200.3</t>
  </si>
  <si>
    <t>3РД-200.4</t>
  </si>
  <si>
    <t>3РД-200.5</t>
  </si>
  <si>
    <t>3РД-300. ИНДИВИДУАЛЬНЫЙ ПОСТ</t>
  </si>
  <si>
    <t>3РД-300.1</t>
  </si>
  <si>
    <t>3РД-300.2</t>
  </si>
  <si>
    <t>3РД-300.3</t>
  </si>
  <si>
    <t>3РД-400. ПРОГРАММЫ В ГИНЕКОЛОГИИ</t>
  </si>
  <si>
    <t>3РД-400.1</t>
  </si>
  <si>
    <t>3РД-400.2</t>
  </si>
  <si>
    <t>3РД-400.3</t>
  </si>
  <si>
    <t>3РД-1.1.1</t>
  </si>
  <si>
    <t>3РД-1.1.2</t>
  </si>
  <si>
    <t>3РД-1.2.1</t>
  </si>
  <si>
    <t>3РД-1.2.2</t>
  </si>
  <si>
    <t>3РД-1.2.3</t>
  </si>
  <si>
    <t>3РД-1.2.4</t>
  </si>
  <si>
    <t>3РД-1.2.5</t>
  </si>
  <si>
    <t>3РД-1.2.6</t>
  </si>
  <si>
    <t>3РД-1.3.1</t>
  </si>
  <si>
    <t>3РД-1.3.2</t>
  </si>
  <si>
    <t>3РД-1.3.3</t>
  </si>
  <si>
    <t>3РД-1.3.4</t>
  </si>
  <si>
    <t>3РД-1.3.5</t>
  </si>
  <si>
    <t>3РД-1.3.6</t>
  </si>
  <si>
    <t>3РД-1.4.1</t>
  </si>
  <si>
    <t>3РД-1.4.2</t>
  </si>
  <si>
    <t>3РД-1.5.1</t>
  </si>
  <si>
    <t>3РД-1.5.2</t>
  </si>
  <si>
    <t>3РД-1.6.1</t>
  </si>
  <si>
    <t>3РД-1.6.2</t>
  </si>
  <si>
    <t>3РД-1.7.1</t>
  </si>
  <si>
    <t>3РД-1.7.2</t>
  </si>
  <si>
    <t>3РД-1.8.1</t>
  </si>
  <si>
    <t>3РД-1.8.2</t>
  </si>
  <si>
    <t>3РД-2. ОБЩИЕ МАНИПУЛЯЦИИ И ПРОЦЕДУРЫ</t>
  </si>
  <si>
    <t>3РД-2.5.1</t>
  </si>
  <si>
    <t>3РД-2.5.2</t>
  </si>
  <si>
    <t>3РД-2.6</t>
  </si>
  <si>
    <t>3РД-2.7</t>
  </si>
  <si>
    <t>3РД-2.8</t>
  </si>
  <si>
    <t>3РД-2.9</t>
  </si>
  <si>
    <t>3РД-2.10</t>
  </si>
  <si>
    <t>3РД-2.11</t>
  </si>
  <si>
    <t>3РД-3. ГИНЕКОЛОГИЧЕСКИЕ МАНИПУЛЯЦИИ</t>
  </si>
  <si>
    <t>3РД-3.4</t>
  </si>
  <si>
    <t>1.2.1</t>
  </si>
  <si>
    <t>1.2.2</t>
  </si>
  <si>
    <t>2.1</t>
  </si>
  <si>
    <t>2.2</t>
  </si>
  <si>
    <t>2.3</t>
  </si>
  <si>
    <t>2.4</t>
  </si>
  <si>
    <t>2.6</t>
  </si>
  <si>
    <t>2.8</t>
  </si>
  <si>
    <t>2.9</t>
  </si>
  <si>
    <t>2.10</t>
  </si>
  <si>
    <t>2.11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</si>
  <si>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</si>
  <si>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</si>
  <si>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</si>
  <si>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</si>
  <si>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</si>
  <si>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</si>
  <si>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</si>
  <si>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</si>
  <si>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</si>
  <si>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</si>
  <si>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</si>
  <si>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</si>
  <si>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</si>
  <si>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</si>
  <si>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</si>
  <si>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</si>
  <si>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</si>
  <si>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</si>
  <si>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</si>
  <si>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</si>
  <si>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</si>
  <si>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</si>
  <si>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</si>
  <si>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</si>
  <si>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</si>
  <si>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</si>
  <si>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</si>
  <si>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</si>
  <si>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</si>
  <si>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</si>
  <si>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</si>
  <si>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</si>
  <si>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</si>
  <si>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</si>
  <si>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</si>
  <si>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</si>
  <si>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</si>
  <si>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</si>
  <si>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</si>
  <si>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</si>
  <si>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</si>
  <si>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6.1</t>
  </si>
  <si>
    <t>6.2.1</t>
  </si>
  <si>
    <t>6.2.2</t>
  </si>
  <si>
    <t>6.3</t>
  </si>
  <si>
    <t>6.4</t>
  </si>
  <si>
    <t>6.5.1</t>
  </si>
  <si>
    <t>6.5.2</t>
  </si>
  <si>
    <t>6.5.3</t>
  </si>
  <si>
    <t>6.5.4</t>
  </si>
  <si>
    <t>6.5.5</t>
  </si>
  <si>
    <t>6.6</t>
  </si>
  <si>
    <t>3РД-4.1.1</t>
  </si>
  <si>
    <t>3РД-4.1.2</t>
  </si>
  <si>
    <t>3РД-4.1.3</t>
  </si>
  <si>
    <t>3РД-4.1.4</t>
  </si>
  <si>
    <t>3РД-4.1.5</t>
  </si>
  <si>
    <t>3РД-4.1.6</t>
  </si>
  <si>
    <t>3РД-4.1.7</t>
  </si>
  <si>
    <t>3РД-4.1.8</t>
  </si>
  <si>
    <t>3РД-4.1.9</t>
  </si>
  <si>
    <t>3РД-4.1.10</t>
  </si>
  <si>
    <t>3РД-4.1.11</t>
  </si>
  <si>
    <t>3РД-4.1.12</t>
  </si>
  <si>
    <t>"Гистероскопия+РДВ" (Врач К.М.Н)</t>
  </si>
  <si>
    <t>"Гистероскопия+РДВ" (Врач Д.М.Н)</t>
  </si>
  <si>
    <t>Прерывание беременности до 12 недель (при неразвивающейся беременности) (Врач К.М.Н)</t>
  </si>
  <si>
    <t>Прерывание беременности до 12 недель (при неразвивающейся беременности) (Врач Д.М.Н)</t>
  </si>
  <si>
    <t>Прерывание беременности до 12 недель (аборт) (Врач К.М.Н)</t>
  </si>
  <si>
    <t>Прерывание беременности до 12 недель (аборт) (Врач Д.М.Н)</t>
  </si>
  <si>
    <t>Прерывание беременности после 12 недель (Врач К.М.Н)</t>
  </si>
  <si>
    <t>Прерывание беременности после 12 недель (Врач Д.М.Н)</t>
  </si>
  <si>
    <t>400.2</t>
  </si>
  <si>
    <t>400.3</t>
  </si>
  <si>
    <t>400.5</t>
  </si>
  <si>
    <t>400.6</t>
  </si>
  <si>
    <t>400.7.</t>
  </si>
  <si>
    <t>400.8</t>
  </si>
  <si>
    <t>400.9</t>
  </si>
  <si>
    <t>400.10</t>
  </si>
  <si>
    <t>400.11</t>
  </si>
  <si>
    <t>400.12</t>
  </si>
  <si>
    <t>3РД-4.1.13</t>
  </si>
  <si>
    <t>3РД-4.1.14</t>
  </si>
  <si>
    <t>3РД-4.1.15</t>
  </si>
  <si>
    <t>3РД-4.1.16</t>
  </si>
  <si>
    <t>3РД-4.1.17</t>
  </si>
  <si>
    <t>3РД-5.1.1</t>
  </si>
  <si>
    <t>3РД-5.1.2</t>
  </si>
  <si>
    <t>3РД-5.1.3</t>
  </si>
  <si>
    <t>3РД-5.1.4</t>
  </si>
  <si>
    <t>3РД-5.1.5</t>
  </si>
  <si>
    <t>3РД-6.1.2.1.</t>
  </si>
  <si>
    <t>3РД-6.1.2.2.</t>
  </si>
  <si>
    <t>3РД-6.1.3</t>
  </si>
  <si>
    <t>3РД-6.1.4</t>
  </si>
  <si>
    <t>3РД-6.1.5</t>
  </si>
  <si>
    <t>3РД-8.1.1</t>
  </si>
  <si>
    <t>3РД-8.1.2</t>
  </si>
  <si>
    <t>3РД-8.1.3</t>
  </si>
  <si>
    <t>3РД-9.1.1</t>
  </si>
  <si>
    <t>3РД-9.1.2</t>
  </si>
  <si>
    <t>3РД-9.1.3</t>
  </si>
  <si>
    <t>3РД-9.1.4</t>
  </si>
  <si>
    <t>3РД-9.1.5</t>
  </si>
  <si>
    <t>3РД-9.1.6</t>
  </si>
  <si>
    <t>3РД-9.2.1</t>
  </si>
  <si>
    <t>3РД-9.2.2</t>
  </si>
  <si>
    <t>3РД-9.2.3</t>
  </si>
  <si>
    <t>3РД-9.2.4</t>
  </si>
  <si>
    <t>3РД-9.2.5</t>
  </si>
  <si>
    <t>3РД-9.2.6</t>
  </si>
  <si>
    <t>3РД-9.2.7</t>
  </si>
  <si>
    <t>3РД-9.2.8</t>
  </si>
  <si>
    <t>3РД-9.2.9</t>
  </si>
  <si>
    <t>3РД-9.3.1</t>
  </si>
  <si>
    <t>3РД-9.3.2</t>
  </si>
  <si>
    <t>3РД-9.3.3</t>
  </si>
  <si>
    <t>3РД-9.3.4</t>
  </si>
  <si>
    <t>3РД-9.3.5</t>
  </si>
  <si>
    <t>3РД-9.3.6</t>
  </si>
  <si>
    <t>3РД-9.3.7</t>
  </si>
  <si>
    <t>3РД-9.3.8</t>
  </si>
  <si>
    <t>3РД-9.3.9</t>
  </si>
  <si>
    <t>3РД-9.3.10</t>
  </si>
  <si>
    <t>3РД-9.3.11</t>
  </si>
  <si>
    <t>3РД-9.3.12</t>
  </si>
  <si>
    <t>3РД-9.3.13</t>
  </si>
  <si>
    <t>3РД-9.3.14</t>
  </si>
  <si>
    <t>3РД-9.3.15</t>
  </si>
  <si>
    <t>3РД-9.3.16</t>
  </si>
  <si>
    <t>3РД-9.3.17</t>
  </si>
  <si>
    <t>3РД-9.3.18</t>
  </si>
  <si>
    <t>3РД-9.3.19</t>
  </si>
  <si>
    <t>3РД-9.3.20</t>
  </si>
  <si>
    <t>3РД-9.3.21</t>
  </si>
  <si>
    <t>3РД-9.3.22</t>
  </si>
  <si>
    <t>3РД-9.3.23</t>
  </si>
  <si>
    <t>3РД-9.3.24</t>
  </si>
  <si>
    <t>3РД-9.3.25</t>
  </si>
  <si>
    <t>3РД-9.3.26</t>
  </si>
  <si>
    <t>3РД-9.3.27</t>
  </si>
  <si>
    <t>3РД-9.3.28</t>
  </si>
  <si>
    <t>3РД-9.3.29</t>
  </si>
  <si>
    <t>3РД-9.3.30</t>
  </si>
  <si>
    <t>3РД-9.3.31</t>
  </si>
  <si>
    <t>3РД-9.3.32</t>
  </si>
  <si>
    <t>3РД-9.3.33</t>
  </si>
  <si>
    <t>3РД-9.3.34</t>
  </si>
  <si>
    <t>3РД-9.3.35</t>
  </si>
  <si>
    <t>3РД-9.3.36</t>
  </si>
  <si>
    <t>3РД-9.4.1</t>
  </si>
  <si>
    <t>3РД-9.4.2</t>
  </si>
  <si>
    <t>3РД-9.4.3</t>
  </si>
  <si>
    <t>3РД-9.4.4</t>
  </si>
  <si>
    <t>3РД-9.4.5</t>
  </si>
  <si>
    <t>3РД-9.4.6</t>
  </si>
  <si>
    <t>3РД-9.4.7</t>
  </si>
  <si>
    <t>3РД-9.4.8</t>
  </si>
  <si>
    <t>3РД-9.4.9</t>
  </si>
  <si>
    <t>3РД-9.4.10</t>
  </si>
  <si>
    <t>3РД-9.5.1</t>
  </si>
  <si>
    <t>3РД-9.5.2</t>
  </si>
  <si>
    <t>3РД-9.5.3</t>
  </si>
  <si>
    <t>3РД-9.5.4</t>
  </si>
  <si>
    <t>3РД-9.5.5</t>
  </si>
  <si>
    <t>3РД-9.5.6</t>
  </si>
  <si>
    <t>3РД-9.5.7</t>
  </si>
  <si>
    <t>3РД-9.5.8</t>
  </si>
  <si>
    <t>3РД-9.5.9</t>
  </si>
  <si>
    <t>3РД-9.5.10</t>
  </si>
  <si>
    <t>3РД-9.5.11</t>
  </si>
  <si>
    <t>3РД-9.5.12</t>
  </si>
  <si>
    <t>3РД-9.5.13</t>
  </si>
  <si>
    <t>3РД-9.5.14</t>
  </si>
  <si>
    <t>3РД-9.5.15</t>
  </si>
  <si>
    <t>3РД-9.5.16</t>
  </si>
  <si>
    <t>3РД-9.5.17</t>
  </si>
  <si>
    <t>3РД-9.5.18</t>
  </si>
  <si>
    <t>3РД-9.5.19</t>
  </si>
  <si>
    <t>3РД-9.5.20</t>
  </si>
  <si>
    <t>3РД-9.5.21</t>
  </si>
  <si>
    <t>3РД-9.5.22</t>
  </si>
  <si>
    <t>3РД-9.5.23</t>
  </si>
  <si>
    <t>3РД-9.5.24</t>
  </si>
  <si>
    <t>3РД-9.5.25</t>
  </si>
  <si>
    <t>3РД-9.5.26</t>
  </si>
  <si>
    <t>3РД-9.5.27</t>
  </si>
  <si>
    <t>3РД-9.5.28</t>
  </si>
  <si>
    <t>3РД-9.6.1</t>
  </si>
  <si>
    <t>3РД-9.6.2</t>
  </si>
  <si>
    <t>3РД-9.6.3</t>
  </si>
  <si>
    <t>3РД-9.6.4</t>
  </si>
  <si>
    <t>3РД-9.6.5</t>
  </si>
  <si>
    <t>3РД-9.6.6</t>
  </si>
  <si>
    <t>3РД-9.6.7</t>
  </si>
  <si>
    <t>3РД-9.6.8</t>
  </si>
  <si>
    <t>3РД-9.6.9</t>
  </si>
  <si>
    <t>3РД-9.6.10</t>
  </si>
  <si>
    <t>3РД-9.6.11</t>
  </si>
  <si>
    <t>3РД-9.6.12</t>
  </si>
  <si>
    <t>3РД-9.6.13</t>
  </si>
  <si>
    <t>3РД-9.6.14</t>
  </si>
  <si>
    <t>3РД-9.6.15</t>
  </si>
  <si>
    <t>3РД-9.6.16</t>
  </si>
  <si>
    <t>3РД-9.6.17</t>
  </si>
  <si>
    <t>3РД-9.6.18</t>
  </si>
  <si>
    <t>3РД-9.6.19</t>
  </si>
  <si>
    <t>3РД-9.6.20</t>
  </si>
  <si>
    <t>3РД-9.6.21</t>
  </si>
  <si>
    <t>3РД-9.6.22</t>
  </si>
  <si>
    <t>3РД-9.6.23</t>
  </si>
  <si>
    <t>3РД-9.6.24</t>
  </si>
  <si>
    <t>3РД-9.6.25</t>
  </si>
  <si>
    <t>3РД-9.6.26</t>
  </si>
  <si>
    <t>3РД-9.6.27</t>
  </si>
  <si>
    <t>3РД-9.6.28</t>
  </si>
  <si>
    <t>3РД-9.6.29</t>
  </si>
  <si>
    <t>3РД-9.6.30</t>
  </si>
  <si>
    <t>3РД-9.6.31</t>
  </si>
  <si>
    <t>3РД-9.7.1</t>
  </si>
  <si>
    <t>3РД-9.7.2</t>
  </si>
  <si>
    <t>3РД-9.7.3</t>
  </si>
  <si>
    <t>3РД-9.7.4</t>
  </si>
  <si>
    <t>3РД-9.7.5</t>
  </si>
  <si>
    <t>3РД-9.7.6</t>
  </si>
  <si>
    <t>3РД-9.7.7</t>
  </si>
  <si>
    <t>3РД-9.7.8</t>
  </si>
  <si>
    <t>3РД-9.7.9</t>
  </si>
  <si>
    <t>3РД-9.7.10</t>
  </si>
  <si>
    <t>3РД-9.7.11</t>
  </si>
  <si>
    <t>3РД-9.8.1</t>
  </si>
  <si>
    <t>3РД-9.8.2</t>
  </si>
  <si>
    <t>3РД-9.8.3</t>
  </si>
  <si>
    <t>3РД-9.8.4</t>
  </si>
  <si>
    <t>3РД-9.8.5</t>
  </si>
  <si>
    <t>3РД-9.8.6</t>
  </si>
  <si>
    <t>3РД-9.8.7</t>
  </si>
  <si>
    <t>3РД-9.8.8</t>
  </si>
  <si>
    <t>3РД-9.8.9</t>
  </si>
  <si>
    <t>3РД-9.8.10</t>
  </si>
  <si>
    <t>3РД-9.8.11</t>
  </si>
  <si>
    <t>3РД-9.8.12</t>
  </si>
  <si>
    <t>3РД-9.8.13</t>
  </si>
  <si>
    <t>3РД-9.8.14</t>
  </si>
  <si>
    <t>3РД-9.9.1.1</t>
  </si>
  <si>
    <t>3РД-9.9.1.2</t>
  </si>
  <si>
    <t>3РД-9.9.1.3</t>
  </si>
  <si>
    <t>3РД-9.9.1.4</t>
  </si>
  <si>
    <t>3РД-9.9.1.5</t>
  </si>
  <si>
    <t>3РД-9.9.1.6</t>
  </si>
  <si>
    <t>3РД-9.9.1.7</t>
  </si>
  <si>
    <t>3РД-9.9.1.8</t>
  </si>
  <si>
    <t>3РД-9.9.1.9</t>
  </si>
  <si>
    <t>3РД-9.9.1.10</t>
  </si>
  <si>
    <t>3РД-9.9.1.11</t>
  </si>
  <si>
    <t>3РД-9.9.1.12</t>
  </si>
  <si>
    <t>3РД-9.9.1.13</t>
  </si>
  <si>
    <t>3РД-9.9.1.14</t>
  </si>
  <si>
    <t>3РД-9.9.1.15</t>
  </si>
  <si>
    <t>3РД-9.9.1.16</t>
  </si>
  <si>
    <t>3РД-9.9.1.17</t>
  </si>
  <si>
    <t>3РД-9.9.1.18</t>
  </si>
  <si>
    <t>3РД-9.9.1.19</t>
  </si>
  <si>
    <t>3РД-9.9.1.20</t>
  </si>
  <si>
    <t>3РД-9.9.1.21</t>
  </si>
  <si>
    <t>3РД-9.9.1.22</t>
  </si>
  <si>
    <t>3РД-9.9.1.23</t>
  </si>
  <si>
    <t>3РД-9.9.1.24</t>
  </si>
  <si>
    <t>3РД-9.9.1.25</t>
  </si>
  <si>
    <t>3РД-9.9.1.26</t>
  </si>
  <si>
    <t>3РД-9.9.1.27</t>
  </si>
  <si>
    <t>3РД-9.9.1.28</t>
  </si>
  <si>
    <t>3РД-9.9.1.29</t>
  </si>
  <si>
    <t>3РД-9.9.2.1</t>
  </si>
  <si>
    <t>3РД-9.9.2.2</t>
  </si>
  <si>
    <t>3РД-9.9.2.3</t>
  </si>
  <si>
    <t>3РД-9.9.2.4</t>
  </si>
  <si>
    <t>3РД-9.9.2.5</t>
  </si>
  <si>
    <t>3РД-9.9.2.6</t>
  </si>
  <si>
    <t>3РД-9.9.2.7</t>
  </si>
  <si>
    <t>3РД-9.9.2.8</t>
  </si>
  <si>
    <t>3РД-9.9.2.9</t>
  </si>
  <si>
    <t>3РД-9.9.2.10</t>
  </si>
  <si>
    <t>3РД-9.9.2.11</t>
  </si>
  <si>
    <t>3РД-9.9.2.12</t>
  </si>
  <si>
    <t>3РД-9.9.2.13</t>
  </si>
  <si>
    <t>3РД-9.9.2.14</t>
  </si>
  <si>
    <t>3РД-9.9.2.15</t>
  </si>
  <si>
    <t>3РД-9.9.2.16</t>
  </si>
  <si>
    <t>3РД-9.9.2.17</t>
  </si>
  <si>
    <t>3РД-9.9.2.18</t>
  </si>
  <si>
    <t>3РД-9.9.3.1</t>
  </si>
  <si>
    <t>3РД-9.9.3.2</t>
  </si>
  <si>
    <t>3РД-9.9.3.3</t>
  </si>
  <si>
    <t>3РД-9.9.3.4</t>
  </si>
  <si>
    <t>3РД-9.9.3.5</t>
  </si>
  <si>
    <t>3РД-9.9.3.6</t>
  </si>
  <si>
    <t>3РД-9.9.3.7</t>
  </si>
  <si>
    <t>3РД-9.9.3.8</t>
  </si>
  <si>
    <t>3РД-9.10.1</t>
  </si>
  <si>
    <t>3РД-9.10.2</t>
  </si>
  <si>
    <t>3РД-9.10.3</t>
  </si>
  <si>
    <t>3РД-9.10.4</t>
  </si>
  <si>
    <t>3РД-9.10.5</t>
  </si>
  <si>
    <t>3РД-9.10.6</t>
  </si>
  <si>
    <t>3РД-9.10.7</t>
  </si>
  <si>
    <t>3РД-9.10.8</t>
  </si>
  <si>
    <t>3РД-9.10.9</t>
  </si>
  <si>
    <t>3РД-9.10.10</t>
  </si>
  <si>
    <t>3РД-9.10.11</t>
  </si>
  <si>
    <t>3РД-9.10.12</t>
  </si>
  <si>
    <t>3РД-9.10.13</t>
  </si>
  <si>
    <t>3РД-9.10.14</t>
  </si>
  <si>
    <t>3РД-9.10.15</t>
  </si>
  <si>
    <t>3РД-9.10.16</t>
  </si>
  <si>
    <t>3РД-9.11.1</t>
  </si>
  <si>
    <t>3РД-9.11.2</t>
  </si>
  <si>
    <t>3РД-9.11.3</t>
  </si>
  <si>
    <t>3РД-9.11.4</t>
  </si>
  <si>
    <t>3РД-9.11.5</t>
  </si>
  <si>
    <t>3РД-9.11.6</t>
  </si>
  <si>
    <t>3РД-10.1.1</t>
  </si>
  <si>
    <t>3РД-10.1.2</t>
  </si>
  <si>
    <t>3РД-10.1.3</t>
  </si>
  <si>
    <t>3РД-10.1.4</t>
  </si>
  <si>
    <t>3РД-10.1.5</t>
  </si>
  <si>
    <t>3РД-11.1.1</t>
  </si>
  <si>
    <t>3РД-11.1.2</t>
  </si>
  <si>
    <t>3РД-11.1.3</t>
  </si>
  <si>
    <t>3РД-12.1</t>
  </si>
  <si>
    <t>3РД-12.2</t>
  </si>
  <si>
    <t>3РД-12.3</t>
  </si>
  <si>
    <t>3РД-12.4</t>
  </si>
  <si>
    <t>3РД-12.5</t>
  </si>
  <si>
    <t>3РД-12.6</t>
  </si>
  <si>
    <t>3РД-12.7</t>
  </si>
  <si>
    <t>3РД-12.8</t>
  </si>
  <si>
    <t>3РД-12.9</t>
  </si>
  <si>
    <t>3РД-12.10</t>
  </si>
  <si>
    <t>3РД-12.11</t>
  </si>
  <si>
    <t>3РД-13.1.1</t>
  </si>
  <si>
    <t>3РД-13.1.2</t>
  </si>
  <si>
    <t>3РД-13.1.3</t>
  </si>
  <si>
    <t>3РД-13.1.4</t>
  </si>
  <si>
    <t>3РД-13.1.5</t>
  </si>
  <si>
    <t>3РД-14.1.1</t>
  </si>
  <si>
    <t>3РД-14.1.2</t>
  </si>
  <si>
    <t>3РД-14.1.3</t>
  </si>
  <si>
    <t>3РД-14.1.4</t>
  </si>
  <si>
    <t>3РД-14.1.5</t>
  </si>
  <si>
    <t>3РД-14.1.6</t>
  </si>
  <si>
    <t>3РД-14.1.7</t>
  </si>
  <si>
    <t>3РД-14.1.8</t>
  </si>
  <si>
    <t>3РД-14.1.9</t>
  </si>
  <si>
    <t>3РД-14.1.10</t>
  </si>
  <si>
    <t>3РД-14.1.11</t>
  </si>
  <si>
    <t>3РД-14.1.12</t>
  </si>
  <si>
    <t>3РД-14.1.13</t>
  </si>
  <si>
    <t>3РД-14.1.14</t>
  </si>
  <si>
    <t>3РД-14.1.15</t>
  </si>
  <si>
    <t>3РД-14.1.16</t>
  </si>
  <si>
    <t>3РД-14.1.17</t>
  </si>
  <si>
    <t>3РД-14.1.18</t>
  </si>
  <si>
    <t>3РД-14.1.19</t>
  </si>
  <si>
    <t>3РД-14.1.20</t>
  </si>
  <si>
    <t>3РД-14.1.21</t>
  </si>
  <si>
    <t>3РД-14.1.22</t>
  </si>
  <si>
    <t>3РД-14.1.23</t>
  </si>
  <si>
    <t>3РД-14.1.24</t>
  </si>
  <si>
    <t>3РД-14.1.25</t>
  </si>
  <si>
    <t>3РД-14.1.26</t>
  </si>
  <si>
    <t>3РД-14.1.27</t>
  </si>
  <si>
    <t>3РД-14.1.28</t>
  </si>
  <si>
    <t>3РД-14.1.29</t>
  </si>
  <si>
    <t>3РД-14.1.30</t>
  </si>
  <si>
    <t>3РД-14.1.31</t>
  </si>
  <si>
    <t>3РД-14.1.32</t>
  </si>
  <si>
    <t>3РД-14.1.33</t>
  </si>
  <si>
    <t>3РД-14.1.34</t>
  </si>
  <si>
    <t>3РД-14.1.35</t>
  </si>
  <si>
    <t>3РД-14.1.36</t>
  </si>
  <si>
    <t>3РД-14.1.37</t>
  </si>
  <si>
    <t>3РД-14.1.38</t>
  </si>
  <si>
    <t>3РД-14.1.39</t>
  </si>
  <si>
    <t>3РД-14.1.40</t>
  </si>
  <si>
    <t>3РД-14.1.41</t>
  </si>
  <si>
    <t>3РД-14.1.42</t>
  </si>
  <si>
    <t>3РД-14.1.43</t>
  </si>
  <si>
    <t>3РД-14.2.1</t>
  </si>
  <si>
    <t>3РД-14.2.2</t>
  </si>
  <si>
    <t>3РД-14.2.3</t>
  </si>
  <si>
    <t>3РД-14.2.4</t>
  </si>
  <si>
    <t>3РД-14.2.5</t>
  </si>
  <si>
    <t>3РД-14.2.6</t>
  </si>
  <si>
    <t>3РД-14.2.7</t>
  </si>
  <si>
    <t>3РД-14.2.8</t>
  </si>
  <si>
    <t>3РД-14.2.9</t>
  </si>
  <si>
    <t>3РД-14.2.10</t>
  </si>
  <si>
    <t>3РД-14.2.11</t>
  </si>
  <si>
    <t>3РД-14.2.12</t>
  </si>
  <si>
    <t>3РД-14.2.13</t>
  </si>
  <si>
    <t>3РД-14.2.14</t>
  </si>
  <si>
    <t>3РД-14.2.15</t>
  </si>
  <si>
    <t>3РД-14.2.16</t>
  </si>
  <si>
    <t>3РД-14.2.17</t>
  </si>
  <si>
    <t>3РД-14.2.18</t>
  </si>
  <si>
    <t>3РД-14.2.19</t>
  </si>
  <si>
    <t>3РД-14.2.20</t>
  </si>
  <si>
    <t>3РД-14.2.21</t>
  </si>
  <si>
    <t>3РД-14.2.22</t>
  </si>
  <si>
    <t>3РД-14.2.23</t>
  </si>
  <si>
    <t>3РД-14.3.1</t>
  </si>
  <si>
    <t>3РД-14.3.2</t>
  </si>
  <si>
    <t>3РД-14.3.3</t>
  </si>
  <si>
    <t>3РД-14.3.4</t>
  </si>
  <si>
    <t>3РД-14.3.5</t>
  </si>
  <si>
    <t>3РД-14.3.6</t>
  </si>
  <si>
    <t>3РД-14.3.7</t>
  </si>
  <si>
    <t>3РД-14.3.8</t>
  </si>
  <si>
    <t>3РД-14.3.9</t>
  </si>
  <si>
    <t>3РД-14.3.10</t>
  </si>
  <si>
    <t>3РД-14.3.11</t>
  </si>
  <si>
    <t>3РД-14.3.12</t>
  </si>
  <si>
    <t>3РД-14.3.13</t>
  </si>
  <si>
    <t>3РД-14.3.14</t>
  </si>
  <si>
    <t>3РД-14.3.15</t>
  </si>
  <si>
    <t>3РД-14.3.16</t>
  </si>
  <si>
    <t>3РД-14.3.17</t>
  </si>
  <si>
    <t>3РД-14.3.18</t>
  </si>
  <si>
    <t>3РД-14.3.19</t>
  </si>
  <si>
    <t>3РД-14.3.20</t>
  </si>
  <si>
    <t>3РД-14.3.21</t>
  </si>
  <si>
    <t>3РД-14.3.22</t>
  </si>
  <si>
    <t>3РД-14.3.23</t>
  </si>
  <si>
    <t>3РД-14.3.24</t>
  </si>
  <si>
    <t>3РД-14.3.25</t>
  </si>
  <si>
    <t>3РД-14.3.26</t>
  </si>
  <si>
    <t>3РД-14.3.27</t>
  </si>
  <si>
    <t>3РД-14.3.28</t>
  </si>
  <si>
    <t>3РД-14.3.29</t>
  </si>
  <si>
    <t>3РД-14.3.30</t>
  </si>
  <si>
    <t>3РД-14.3.31</t>
  </si>
  <si>
    <t>3РД-14.3.32</t>
  </si>
  <si>
    <t>3РД-14.3.33</t>
  </si>
  <si>
    <t>3РД-14.3.34</t>
  </si>
  <si>
    <t>3РД-14.3.35</t>
  </si>
  <si>
    <t>3РД-14.3.36</t>
  </si>
  <si>
    <t>3РД-14.3.37</t>
  </si>
  <si>
    <t>3РД-14.4.1</t>
  </si>
  <si>
    <t>3РД-14.4.2</t>
  </si>
  <si>
    <t>3РД-14.4.3</t>
  </si>
  <si>
    <t>3РД-14.4.4</t>
  </si>
  <si>
    <t>3РД-14.4.5</t>
  </si>
  <si>
    <t>3РД-14.4.6</t>
  </si>
  <si>
    <t>3РД-14.4.7</t>
  </si>
  <si>
    <t>3РД-14.4.8</t>
  </si>
  <si>
    <t>3РД-14.4.9</t>
  </si>
  <si>
    <t>3РД-14.4.10</t>
  </si>
  <si>
    <t>3РД-14.4.11</t>
  </si>
  <si>
    <t>3РД-14.4.12</t>
  </si>
  <si>
    <t>3РД-14.4.13</t>
  </si>
  <si>
    <t>3РД-14.4.14</t>
  </si>
  <si>
    <t>3РД-14.4.15</t>
  </si>
  <si>
    <t>3РД-14.4.16</t>
  </si>
  <si>
    <t>3РД-14.4.17</t>
  </si>
  <si>
    <t>3РД-14.4.18</t>
  </si>
  <si>
    <t>3РД-14.4.19</t>
  </si>
  <si>
    <t>3РД-14.4.20</t>
  </si>
  <si>
    <t>3РД-14.4.21</t>
  </si>
  <si>
    <t>3РД-14.4.22</t>
  </si>
  <si>
    <t>3РД-14.4.23</t>
  </si>
  <si>
    <t>3РД-14.4.24</t>
  </si>
  <si>
    <t>3РД-14.4.25</t>
  </si>
  <si>
    <t>3РД-14.4.26</t>
  </si>
  <si>
    <t>3РД-14.4.27</t>
  </si>
  <si>
    <t>3РД-14.4.28</t>
  </si>
  <si>
    <t>3РД-14.4.29</t>
  </si>
  <si>
    <t>3РД-14.4.30</t>
  </si>
  <si>
    <t>3РД-14.4.31</t>
  </si>
  <si>
    <t>3РД-14.4.32</t>
  </si>
  <si>
    <t>3РД-14.4.33</t>
  </si>
  <si>
    <t>3РД-14.4.34</t>
  </si>
  <si>
    <t>3РД-14.4.35</t>
  </si>
  <si>
    <t>3РД-14.4.36</t>
  </si>
  <si>
    <t>3РД-14.4.37</t>
  </si>
  <si>
    <t>3РД-14.4.38</t>
  </si>
  <si>
    <t>3РД-14.4.39</t>
  </si>
  <si>
    <t>3РД-14.4.40</t>
  </si>
  <si>
    <t>3РД-14.4.41</t>
  </si>
  <si>
    <t>3РД-14.4.42</t>
  </si>
  <si>
    <t>3РД-15.1.1</t>
  </si>
  <si>
    <t>3РД-15.1.2</t>
  </si>
  <si>
    <t>3РД-15.1.3</t>
  </si>
  <si>
    <t>3РД-15.1.4</t>
  </si>
  <si>
    <t>3РД-15.1.5</t>
  </si>
  <si>
    <t>3РД-15.1.6</t>
  </si>
  <si>
    <t>3РД-15.1.7</t>
  </si>
  <si>
    <t>3РД-15.1.8</t>
  </si>
  <si>
    <t>3РД-15.1.9</t>
  </si>
  <si>
    <t>3РД-15.1.10</t>
  </si>
  <si>
    <t>3РД-15.1.11</t>
  </si>
  <si>
    <t>3РД-15.1.12</t>
  </si>
  <si>
    <t>3РД-15.1.13</t>
  </si>
  <si>
    <t>3РД-15.1.14</t>
  </si>
  <si>
    <t>3РД-15.1.15</t>
  </si>
  <si>
    <t>3РД-15.1.16</t>
  </si>
  <si>
    <t>3РД-15.1.17</t>
  </si>
  <si>
    <t>3РД-15.1.18</t>
  </si>
  <si>
    <t>3РД-15.1.19</t>
  </si>
  <si>
    <t>3РД-15.1.20</t>
  </si>
  <si>
    <t>3РД-16.1.1</t>
  </si>
  <si>
    <t>3РД-16.1.2</t>
  </si>
  <si>
    <t>3РД-16.1.3</t>
  </si>
  <si>
    <t>3РД-16.1.4</t>
  </si>
  <si>
    <t>3РД-17.1.1</t>
  </si>
  <si>
    <t>3РД-17.1.2</t>
  </si>
  <si>
    <t>3РД-17.1.3</t>
  </si>
  <si>
    <t>3РД-18.1.1</t>
  </si>
  <si>
    <t>3РД-18.1.2</t>
  </si>
  <si>
    <t>3РД-18.1.3</t>
  </si>
  <si>
    <t>3РД-18.1.4</t>
  </si>
  <si>
    <t>3РД-18.1.5</t>
  </si>
  <si>
    <t>3РД-7.2.6</t>
  </si>
  <si>
    <t>3РД-7.2.7</t>
  </si>
  <si>
    <t>Прием (осмотр, консультация) врача-акушера-гинеколога первичный (врач КМН)</t>
  </si>
  <si>
    <t>Прием (осмотр, консультация) врача-акушера-гинеколога первичный (врач ДМН)</t>
  </si>
  <si>
    <t>При выборе врача применяется коэффициент (%)</t>
  </si>
  <si>
    <t xml:space="preserve"> ГБУЗ  ЦПСиР ДЗМ (филиал - 3 Род дом)</t>
  </si>
  <si>
    <t>Контракты, комплексные программы, Check-up</t>
  </si>
  <si>
    <t>Категория А</t>
  </si>
  <si>
    <t>Категория В</t>
  </si>
  <si>
    <t>Категория С</t>
  </si>
  <si>
    <t xml:space="preserve">Ежедневный осмотр врачом-акушером-гинекологом беременной, с наблюдением и уходом среднего и младшего медицинского персонала в отделении стационара (1 к.д.) </t>
  </si>
  <si>
    <t xml:space="preserve">Ежедневный осмотр врачом-акушером-гинекологом, с наблюдением и уходом среднего и младшего медицинского персонала в отделении стационара (1 к.д.) </t>
  </si>
  <si>
    <t xml:space="preserve">Трансвагинальная пункция фолликулов яичников </t>
  </si>
  <si>
    <t xml:space="preserve">Вакцинация (против вирусного гепатита B)
</t>
  </si>
  <si>
    <t xml:space="preserve">Вакцинация (против пневмококковой инфекции)
</t>
  </si>
  <si>
    <t xml:space="preserve">Вакцинация (против дифтерии, коклюша, столбняка)
</t>
  </si>
  <si>
    <t xml:space="preserve">Вакцинация (против полиомиелита)
</t>
  </si>
  <si>
    <t>25.1.3</t>
  </si>
  <si>
    <t>25.1.4</t>
  </si>
  <si>
    <t>25.1.5</t>
  </si>
  <si>
    <t>25.1.6</t>
  </si>
  <si>
    <t>25.1.7</t>
  </si>
  <si>
    <t>25.1.8</t>
  </si>
  <si>
    <t>25.1.9</t>
  </si>
  <si>
    <t>25.1.10</t>
  </si>
  <si>
    <t>25.1.11</t>
  </si>
  <si>
    <t>700.8</t>
  </si>
  <si>
    <t>"Трансвагинальная пункция фолликулов яичников"</t>
  </si>
  <si>
    <t>700.9</t>
  </si>
  <si>
    <t>"Трансвагинальная пункция фолликулов яичников в ЕЦ"</t>
  </si>
  <si>
    <t>"Индивидуальная программа" (с выбором врача I группы)</t>
  </si>
  <si>
    <t>"Индивидуальная программа +" (с выбором врача II группы)</t>
  </si>
  <si>
    <t xml:space="preserve">25. ВАКЦИНАЦИЯ </t>
  </si>
  <si>
    <t xml:space="preserve">Вакцинация (против ветряной оспы)
</t>
  </si>
  <si>
    <t xml:space="preserve">Вакцинация (против ротавирусной инфекции)
</t>
  </si>
  <si>
    <t xml:space="preserve">Вакцинация (против менингококковой инфекции)
</t>
  </si>
  <si>
    <t xml:space="preserve">Вакцинация (против вирусного гепатита А)
</t>
  </si>
  <si>
    <r>
      <rPr>
        <sz val="12"/>
        <rFont val="Times New Roman"/>
        <family val="1"/>
        <charset val="204"/>
      </rPr>
      <t>Определение ДНК вирусов папилломы человека (Papilloma virus) высокого канцерогенного риска в отделяемом (соскобе) из цервикального канала методом захвата гибридов (HC2)</t>
    </r>
    <r>
      <rPr>
        <i/>
        <sz val="12"/>
        <rFont val="Times New Roman"/>
        <family val="1"/>
        <charset val="204"/>
      </rPr>
      <t xml:space="preserve"> (Определение генотипов ВПЧ высокого онкогенного риска Дайджен-Тест  методом гибридного захвата (16, 18, 31, 33, 35, 39, 45, 51, 52, 56, 58, 59, 68))</t>
    </r>
  </si>
  <si>
    <r>
      <t>Цитологическое исследование микропрепарата шейки матки</t>
    </r>
    <r>
      <rPr>
        <i/>
        <sz val="12"/>
        <rFont val="Times New Roman"/>
        <family val="1"/>
        <charset val="204"/>
      </rPr>
      <t xml:space="preserve"> (Жидкостная цитология с использованием автоматизированного скрининга)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</si>
  <si>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</t>
    </r>
    <r>
      <rPr>
        <i/>
        <sz val="12"/>
        <rFont val="Times New Roman"/>
        <family val="1"/>
        <charset val="204"/>
      </rPr>
      <t>(Определение онкопротеина p16ink4a)</t>
    </r>
  </si>
  <si>
    <r>
      <t xml:space="preserve">Определение индекса пролиферативной активности экспрессии Ki-67 иммуногистохимическим методом </t>
    </r>
    <r>
      <rPr>
        <i/>
        <sz val="12"/>
        <rFont val="Times New Roman"/>
        <family val="1"/>
        <charset val="204"/>
      </rPr>
      <t>(Ki-маркер пролиферативной активности)</t>
    </r>
  </si>
  <si>
    <r>
      <t xml:space="preserve">Цитологическое исследование аспирата из полости матки </t>
    </r>
    <r>
      <rPr>
        <i/>
        <sz val="12"/>
        <rFont val="Times New Roman"/>
        <family val="1"/>
        <charset val="204"/>
      </rPr>
      <t>(Стандартное цитологическое исследование эндометрия (обзорная микроскопия) методом жидкостной цитологии  BD SureParth)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</si>
  <si>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</t>
    </r>
    <r>
      <rPr>
        <i/>
        <sz val="12"/>
        <rFont val="Times New Roman"/>
        <family val="1"/>
        <charset val="204"/>
      </rPr>
      <t>(Иммуноцитохимическое исследование материала (1 маркер) (кроме PTEN))</t>
    </r>
  </si>
  <si>
    <r>
      <rPr>
        <sz val="12"/>
        <rFont val="Times New Roman"/>
        <family val="1"/>
        <charset val="204"/>
      </rP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</t>
    </r>
    <r>
      <rPr>
        <i/>
        <sz val="12"/>
        <rFont val="Times New Roman"/>
        <family val="1"/>
        <charset val="204"/>
      </rPr>
      <t>(Иммуноцитохимическое исследование материала (2 маркера) (кроме PTEN))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</si>
  <si>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 </t>
    </r>
    <r>
      <rPr>
        <i/>
        <sz val="12"/>
        <rFont val="Times New Roman"/>
        <family val="1"/>
        <charset val="204"/>
      </rPr>
      <t>(Иммуноцитохимическое исследование материала (3 маркера) (кроме PTEN))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</si>
  <si>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 </t>
    </r>
    <r>
      <rPr>
        <i/>
        <sz val="12"/>
        <rFont val="Times New Roman"/>
        <family val="1"/>
        <charset val="204"/>
      </rPr>
      <t>(Иммуноцитохимическое исследование материала (4 маркера) (кроме PTEN))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</si>
  <si>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 </t>
    </r>
    <r>
      <rPr>
        <i/>
        <sz val="12"/>
        <rFont val="Times New Roman"/>
        <family val="1"/>
        <charset val="204"/>
      </rPr>
      <t>(Иммуноцитохимическое исследование материала (5 маркеров) (кроме PTEN))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</si>
  <si>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 </t>
    </r>
    <r>
      <rPr>
        <i/>
        <sz val="12"/>
        <rFont val="Times New Roman"/>
        <family val="1"/>
        <charset val="204"/>
      </rPr>
      <t>(Иммуноцитохимическое исследование материала (6 и более маркеров) (кроме PTEN))</t>
    </r>
  </si>
  <si>
    <r>
      <t xml:space="preserve">Молекулярно-генетическое исследование мутаций в гене PTEN в биопсийном (операционном) материале </t>
    </r>
    <r>
      <rPr>
        <i/>
        <sz val="12"/>
        <rFont val="Times New Roman"/>
        <family val="1"/>
        <charset val="204"/>
      </rPr>
      <t>(Определение неопластических изменений эндометрия — PTEN)</t>
    </r>
  </si>
  <si>
    <r>
      <t xml:space="preserve">Исследование мочи для выявления клеток опухоли </t>
    </r>
    <r>
      <rPr>
        <i/>
        <sz val="12"/>
        <rFont val="Times New Roman"/>
        <family val="1"/>
        <charset val="204"/>
      </rPr>
      <t>(Цитологическое исследование методом жидкостной цитологии BD SureParth в осадке мочи)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</si>
  <si>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</t>
    </r>
    <r>
      <rPr>
        <i/>
        <sz val="12"/>
        <rFont val="Times New Roman"/>
        <family val="1"/>
        <charset val="204"/>
      </rPr>
      <t>(Определение риска возникновения и неблагоприятного течения  заболевания  уротелиального рака мочевого пузыря, определение p16ink4a в осадке мочи молекулярно – биологическим методом)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</si>
  <si>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 </t>
    </r>
    <r>
      <rPr>
        <i/>
        <sz val="12"/>
        <rFont val="Times New Roman"/>
        <family val="1"/>
        <charset val="204"/>
      </rPr>
      <t>(Определение цитокератина CK20 в осадке мочи)</t>
    </r>
  </si>
  <si>
    <r>
      <t xml:space="preserve">Иммуноцитохимическое исследование с моноклональными антителами материала на антигены дифференцировки лимфоидных клеток (CD) </t>
    </r>
    <r>
      <rPr>
        <i/>
        <sz val="12"/>
        <color theme="1"/>
        <rFont val="Times New Roman"/>
        <family val="1"/>
        <charset val="204"/>
      </rPr>
      <t>(Диагностика хронического эндометрита: CD20+ CD56+, CD138+, DP-DQ&amp;DR)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</si>
  <si>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</t>
    </r>
    <r>
      <rPr>
        <i/>
        <sz val="12"/>
        <color theme="1"/>
        <rFont val="Times New Roman"/>
        <family val="1"/>
        <charset val="204"/>
      </rPr>
      <t>(Определение предиктора изменений эндометрия PTEN, Ki67)</t>
    </r>
  </si>
  <si>
    <r>
      <t>Определение экспрессии рецепторов к эстрогенам и прогестерону иммуногистохимическим методом</t>
    </r>
    <r>
      <rPr>
        <i/>
        <sz val="12"/>
        <color theme="1"/>
        <rFont val="Times New Roman"/>
        <family val="1"/>
        <charset val="204"/>
      </rPr>
      <t xml:space="preserve"> (Исследование рецептивности эндометрия: рецепторы к эстрогенам, рецепторы к прогестеронам (в строме и железах эндометрия), Ki67 (индекс пролиферативной активности), (кроме PTEN))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</si>
  <si>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</t>
    </r>
    <r>
      <rPr>
        <i/>
        <sz val="12"/>
        <color theme="1"/>
        <rFont val="Times New Roman"/>
        <family val="1"/>
        <charset val="204"/>
      </rPr>
      <t>(Исследование аутоиммунного характера эндометрита: DP-DQ&amp;DR)</t>
    </r>
  </si>
  <si>
    <r>
      <t xml:space="preserve">Молекулярно-биологическое исследование отделяемого слизистых оболочек женских половых органов на хламидию трахоматис (Chlamydia trachomatis) </t>
    </r>
    <r>
      <rPr>
        <i/>
        <sz val="12"/>
        <color theme="1"/>
        <rFont val="Times New Roman"/>
        <family val="1"/>
        <charset val="204"/>
      </rPr>
      <t>(Комплексное исследование биоценоза полости матки методом ПЦР (жидкостная цитология))</t>
    </r>
  </si>
  <si>
    <r>
      <t xml:space="preserve">Молекулярно-биологическое исследование отделяемого слизистых оболочек женских половых органов на хламидию трахоматис (Chlamydia trachomatis) </t>
    </r>
    <r>
      <rPr>
        <i/>
        <sz val="12"/>
        <color theme="1"/>
        <rFont val="Times New Roman"/>
        <family val="1"/>
        <charset val="204"/>
      </rPr>
      <t>(Комплексное исследование биоценоза урогенитального тракта методом ПЦР (жидкостная цитология))</t>
    </r>
  </si>
  <si>
    <r>
      <t xml:space="preserve">Цитологическое исследование микропрепарата тканей прямой кишки </t>
    </r>
    <r>
      <rPr>
        <i/>
        <sz val="12"/>
        <color theme="1"/>
        <rFont val="Times New Roman"/>
        <family val="1"/>
        <charset val="204"/>
      </rPr>
      <t>(Ко-тест: цитологическое исследование соскоба со слизистой прямой кишки методом жидкостной цитологии + определение генотипов ВПЧ высокого онкогенного риска Дайджен - Тест методом гибридного захвата (16,18,31,33,35,39,45,51,52, 56,58,59,68) в соскобе со слизистой прямой кишки)</t>
    </r>
  </si>
  <si>
    <r>
      <t>Цитологическое исследование микропрепарата шейки матки</t>
    </r>
    <r>
      <rPr>
        <i/>
        <sz val="12"/>
        <color theme="1"/>
        <rFont val="Times New Roman"/>
        <family val="1"/>
        <charset val="204"/>
      </rPr>
      <t xml:space="preserve"> (Определение индекса созревания вагинального эпителия (изолированное исследование)) </t>
    </r>
  </si>
  <si>
    <r>
      <t xml:space="preserve"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</t>
    </r>
    <r>
      <rPr>
        <i/>
        <sz val="12"/>
        <color theme="1"/>
        <rFont val="Times New Roman"/>
        <family val="1"/>
        <charset val="204"/>
      </rPr>
      <t>(Определение экспрессии p16ink4a в эндометрии (диагностический критерий верификации вирусного поражения эндометрия))</t>
    </r>
  </si>
  <si>
    <r>
      <t xml:space="preserve">Молекулярно-биологическое исследование отделяемого из цервикального канала на вирус простого герпеса 1 и 2 типов (Herpes simplex virus types 1, 2) </t>
    </r>
    <r>
      <rPr>
        <i/>
        <sz val="12"/>
        <color theme="1"/>
        <rFont val="Times New Roman"/>
        <family val="1"/>
        <charset val="204"/>
      </rPr>
      <t>(Комплексное исследование методом ПЦР_локус3 ДНК цитомегаловируса, вируса Эпштейна-Барр, вируса простого герпеса I, II типа, вируса герпеса VI типа, листерии, папилломавируса 16,18,45 типа, папилломавирусов ВКР 16-68 типов без определения типа)</t>
    </r>
  </si>
  <si>
    <r>
      <t xml:space="preserve">Цитологическое исследование микропрепарата тканей прямой кишки </t>
    </r>
    <r>
      <rPr>
        <i/>
        <sz val="12"/>
        <color theme="1"/>
        <rFont val="Times New Roman"/>
        <family val="1"/>
        <charset val="204"/>
      </rPr>
      <t>(Цитологическое исследование соскоба со слизистой прямой кишки методом жидкостной цитологии BD SurePath)</t>
    </r>
  </si>
  <si>
    <r>
      <t xml:space="preserve">Комплекс исследований при преэклампсии беременных </t>
    </r>
    <r>
      <rPr>
        <i/>
        <sz val="12"/>
        <color theme="1"/>
        <rFont val="Times New Roman"/>
        <family val="1"/>
        <charset val="204"/>
      </rPr>
      <t>(Диагностика преэклампсии, с помощью теста Eltcsys sFlt-1/plgf)</t>
    </r>
  </si>
  <si>
    <r>
      <t xml:space="preserve"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 </t>
    </r>
    <r>
      <rPr>
        <i/>
        <sz val="12"/>
        <color theme="1"/>
        <rFont val="Times New Roman"/>
        <family val="1"/>
        <charset val="204"/>
      </rPr>
      <t>(Определение генотипов ВПЧ (16 18 31 33 35 39 45 52 56 58 59) методом Real-time ПЦР жидкостная цитология (количественный))</t>
    </r>
  </si>
  <si>
    <t>Комплексное годовое наблюдение ребенка в ГБУЗ  ЦПСиР ДЗМ от 0 до 1 года "СТАНДАРТ" (без вакцинации)</t>
  </si>
  <si>
    <t>Комплексное годовое наблюдение ребенка в ГБУЗ  ЦПСиР ДЗМ от 0 до 1 года "Премиальный" (без вакцинации)</t>
  </si>
  <si>
    <t>2.12</t>
  </si>
  <si>
    <t>3РД-2.12</t>
  </si>
  <si>
    <t xml:space="preserve">Вакцинация (против дифтерии, столбняка, коклюш, полиомиелит)
</t>
  </si>
  <si>
    <t>Вакцинация (против кори, эпидемического паротита)</t>
  </si>
  <si>
    <t xml:space="preserve">Рентгеноденситометрия (всего тела) </t>
  </si>
  <si>
    <t xml:space="preserve">Внутривенное введение лекарственных препаратов </t>
  </si>
  <si>
    <t>2.7.1</t>
  </si>
  <si>
    <t>2.7.2</t>
  </si>
  <si>
    <t>Непрерывное внутривенное введение лекарственных препаратов (капельница)</t>
  </si>
  <si>
    <t>Непрерывное внутривенное введение лекарственных препаратов (инфузомат)</t>
  </si>
  <si>
    <t>Ежедневный осмотр врачом-урологом с наблюдением и уходом среднего и младшего медицинского персонала в отделении стационара (дневного) (койко-день)</t>
  </si>
  <si>
    <t>Ежедневный осмотр врачом-акушером-гинекологом, с наблюдением и уходом среднего и младшего медицинского персонала в отделении (дневного) стационара (койко-день)</t>
  </si>
  <si>
    <t>Тотальная внутривенная анестезия (гастро-колоноскопия)</t>
  </si>
  <si>
    <t xml:space="preserve">Тотальная внутривенная анестезия </t>
  </si>
  <si>
    <t>2.5</t>
  </si>
  <si>
    <t>7.3 ультразвуковое скрининговое исследование</t>
  </si>
  <si>
    <t>Врач I группы</t>
  </si>
  <si>
    <t>7.3.1</t>
  </si>
  <si>
    <t>7.3.2</t>
  </si>
  <si>
    <t>7.3.3</t>
  </si>
  <si>
    <t>7.3.4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</si>
  <si>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</si>
  <si>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</si>
  <si>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</si>
  <si>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</si>
  <si>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</si>
  <si>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</si>
  <si>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</si>
  <si>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</si>
  <si>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</si>
  <si>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</si>
  <si>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</si>
  <si>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</si>
  <si>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7.4.1.</t>
  </si>
  <si>
    <t>Трансвагинальная пункция фолликулов яичников (в естественном цикле)</t>
  </si>
  <si>
    <t>Экстракорпоральное оплодотворение ооцитов (в естественном цикле)</t>
  </si>
  <si>
    <t>"Экстракорпоральное оплодотворение в естественном цикле с ИКСИ"</t>
  </si>
  <si>
    <t>Криоконсервация эмбрионов (1-3 носитель)</t>
  </si>
  <si>
    <t>Криоконсервация гамет (ооцитов) (1-3 носитель)</t>
  </si>
  <si>
    <t>Криоконсервация эмбрионов (за каждую последующую)</t>
  </si>
  <si>
    <t>Криоконсервация гамет (ооцитов) (за каждую последующую)</t>
  </si>
  <si>
    <t>Внутриматочное введение спермы мужа (партнера) (однократно)</t>
  </si>
  <si>
    <t>22.1.28</t>
  </si>
  <si>
    <t>3РД-7.1.1</t>
  </si>
  <si>
    <t>3РД-7.1.2</t>
  </si>
  <si>
    <t>3РД-7.1.3</t>
  </si>
  <si>
    <t>3РД-7.1.4</t>
  </si>
  <si>
    <t>3РД-7.1.5</t>
  </si>
  <si>
    <t>3РД-7.1.6</t>
  </si>
  <si>
    <t>3РД-7.1.7</t>
  </si>
  <si>
    <t>3РД-7.1.8</t>
  </si>
  <si>
    <t>3РД-7.1.9</t>
  </si>
  <si>
    <t>3РД-7.1.10</t>
  </si>
  <si>
    <t>3РД-7.1.11</t>
  </si>
  <si>
    <t>3РД-7.1.12</t>
  </si>
  <si>
    <t>3РД-7.1.13</t>
  </si>
  <si>
    <t>3РД-7.1.14</t>
  </si>
  <si>
    <t>3РД-7.1.15</t>
  </si>
  <si>
    <t>3РД-7.2.1</t>
  </si>
  <si>
    <t>3РД-7.2.2</t>
  </si>
  <si>
    <t>3РД-7.2.3</t>
  </si>
  <si>
    <t>3РД-7.2.4</t>
  </si>
  <si>
    <t>3РД-7.2.5</t>
  </si>
  <si>
    <t>3РД-7.2.8</t>
  </si>
  <si>
    <t>3РД-7.2.9</t>
  </si>
  <si>
    <t>3РД-7.3.1</t>
  </si>
  <si>
    <t>3РД-7.3.2</t>
  </si>
  <si>
    <t>3РД-7.3.3</t>
  </si>
  <si>
    <t>3РД-7.3.4</t>
  </si>
  <si>
    <t>3РД-7.4.1.</t>
  </si>
  <si>
    <t>3РД-7.5.1</t>
  </si>
  <si>
    <t>3РД-7.5.2</t>
  </si>
  <si>
    <t>3РД-7.5.3</t>
  </si>
  <si>
    <t>3РД-7.5.4</t>
  </si>
  <si>
    <t>3РД-7.5.5</t>
  </si>
  <si>
    <t>3РД-7.5.6</t>
  </si>
  <si>
    <t>3РД-7.5.7</t>
  </si>
  <si>
    <t>3РД-7.5.8</t>
  </si>
  <si>
    <t>3РД-7.5.9</t>
  </si>
  <si>
    <t>3РД-7.5.10</t>
  </si>
  <si>
    <t>3РД-7.5.11</t>
  </si>
  <si>
    <t>3РД-7.5.12</t>
  </si>
  <si>
    <t>Цитогенетическое исследование (кариотип) (дети до 18 лет)</t>
  </si>
  <si>
    <t>Гистероскопическая миомэктомия (2 степень сложности) (локализация узла, размер узла)</t>
  </si>
  <si>
    <t>Разделение внутриматочных сращений (2 степень сложности) (синдром Ашермана)</t>
  </si>
  <si>
    <t>Слинговые операции при недержании мочи (трансобтураторный доступ)</t>
  </si>
  <si>
    <t>2.13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</si>
  <si>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(категории В) (койко-день)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</si>
  <si>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(1 к.д.) (категории В) (койко-день)</t>
  </si>
  <si>
    <t>Процедуры сестринского ухода за пациентом, находящимся в отделении интенсивной терапии и реанимации (в индивидуальной палате после операции) (сутки)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</si>
  <si>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  (категории В) (койко-день)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</si>
  <si>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 (категории В) (койко-день)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</si>
  <si>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 (категории В)</t>
  </si>
  <si>
    <t>Неонатальный скрининг (5 показателей)</t>
  </si>
  <si>
    <t>Скрининг наследственно обусловленных заболеваний обмена (неонатальный скрининг расширенный)</t>
  </si>
  <si>
    <t>10.13.2</t>
  </si>
  <si>
    <t>Неонатальные обследования новорожденных "Стандарт"</t>
  </si>
  <si>
    <t>2.14</t>
  </si>
  <si>
    <t>Неонатальные обследования новорожденных "Стандарт +"</t>
  </si>
  <si>
    <t>Неонатальные обследования новорожденных "Все включено"</t>
  </si>
  <si>
    <t>1100.1.</t>
  </si>
  <si>
    <t>1100.3.</t>
  </si>
  <si>
    <t>1100.2.</t>
  </si>
  <si>
    <t>11. НЕОНАТАЛЬНЫЕ ОБСЛЕДОВАНИЯ НОВОРОЖДЕННЫХ</t>
  </si>
  <si>
    <t>3РД-2.13</t>
  </si>
  <si>
    <t>3РД-2.14</t>
  </si>
  <si>
    <t>1.2.3</t>
  </si>
  <si>
    <t>1.2.4</t>
  </si>
  <si>
    <t>1.2.5</t>
  </si>
  <si>
    <t>1.2.6</t>
  </si>
  <si>
    <t>1.3.1</t>
  </si>
  <si>
    <t>1.3.2</t>
  </si>
  <si>
    <t>1.3.3</t>
  </si>
  <si>
    <t>1.3.4</t>
  </si>
  <si>
    <t>1.3.5</t>
  </si>
  <si>
    <t>1.3.6</t>
  </si>
  <si>
    <t>200.2</t>
  </si>
  <si>
    <t>200.4</t>
  </si>
  <si>
    <t>200.6</t>
  </si>
  <si>
    <t xml:space="preserve">платных медицинских услуг </t>
  </si>
  <si>
    <t>(С ПРИВЛЕЧЕНИЕМ ТРЕТЬИХ ЛИЦ)</t>
  </si>
  <si>
    <t xml:space="preserve"> Приложение 4 к Приказу от 16.09.2022 № 433</t>
  </si>
  <si>
    <t xml:space="preserve"> Приложение 1 к Приказу от 16.09.2022 № 433</t>
  </si>
  <si>
    <t xml:space="preserve"> Приложение 2 к Приказу от 16.09.2022 № 433</t>
  </si>
  <si>
    <t xml:space="preserve"> Приложение 3 к Приказу от 16.09.2022 № 433</t>
  </si>
  <si>
    <t xml:space="preserve"> Приложение 5 к Приказу от 16.09.2022 № 433</t>
  </si>
  <si>
    <t>3РД-9.12.1</t>
  </si>
  <si>
    <t>3РД-9.12.2</t>
  </si>
  <si>
    <t>"Индивидуальный пост с медицинской сестрой" (12 часов)</t>
  </si>
  <si>
    <t>"Индивидуальный пост с медицинской сестрой" (24 часа)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</si>
  <si>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(койко-день)</t>
  </si>
  <si>
    <t>Измерение артериального давления на периферических артериях (нижних и верхних конечностей у новорожденных) - скрининг на выявления критических врожденных пороков сердца у новорожденных</t>
  </si>
  <si>
    <t>7.5 Ультразвуковая допплерография, дуплексное сканирование</t>
  </si>
  <si>
    <t>Комплекс исследований при преэклампсии беременных (Маркеры преэклампсии:PIGF (Плацентарный фактор роста человека),sFIt-1(Растворимая fms-подобная тирозинкиназа-1),соотношение sFIt-1/PIGF</t>
  </si>
  <si>
    <t>Вибрационное воздействие (и молочных желез при грудном вскармливании)</t>
  </si>
  <si>
    <t>Реконструкция влагалища (без импланта)</t>
  </si>
  <si>
    <t>Внутриматочное введение спермы донора (однократно)</t>
  </si>
  <si>
    <t>Внутриматочное введение спермы донора (двукратно)</t>
  </si>
  <si>
    <t>Внутриматочное введение спермы мужа (партнера) (двукратно)</t>
  </si>
  <si>
    <t>Культивирование эмбриона (с использованием криоконсервированного эмбриона (ооцита))</t>
  </si>
  <si>
    <t xml:space="preserve"> "Ведение беременности с 1 триместра до родов"</t>
  </si>
  <si>
    <t xml:space="preserve"> "Ведение беременности с 2 триместра до родов"</t>
  </si>
  <si>
    <t xml:space="preserve"> "Ведение беременности с 3 триместра до родов"</t>
  </si>
  <si>
    <t>Процедуры сестринского ухода за новорожденным, находящимся в кювезе (кроватки)</t>
  </si>
  <si>
    <t xml:space="preserve">Вакцинация (против кори, краснухи, эпидемического паротита)
</t>
  </si>
  <si>
    <t>7.4 эхокардиографические исследования</t>
  </si>
  <si>
    <t>16.3 Лапаротомия</t>
  </si>
  <si>
    <t>3РД-1. ПРИЕМ, КОНСУЛЬТАЦИЯ СПЕЦИАЛИСТА</t>
  </si>
  <si>
    <t>3РД-4. УРОЛОГИЧЕСКИЕ МАНИПУЛЯЦИИ</t>
  </si>
  <si>
    <t>3РД-5. ПУНКЦИИ, БИОПСИИ</t>
  </si>
  <si>
    <t>3РД-6. РЕНТГЕНОГРАФИЧЕСКАЯ ДИАГНОСТИКА</t>
  </si>
  <si>
    <t>3РД-7. УЛЬТРАЗВУКОВАЯ ДИАГНОСТИКА</t>
  </si>
  <si>
    <t>3РД-7.1 ультразвуковые исследования внутренних органов и тканей</t>
  </si>
  <si>
    <t>3РД-7.2 ультразвуковая диагностика в гинекологии</t>
  </si>
  <si>
    <t>3РД-7.3 ультразвуковое скрининговое исследование</t>
  </si>
  <si>
    <t>3РД-7.5 Ультразвуковая допплерография, дуплексное сканирование</t>
  </si>
  <si>
    <t xml:space="preserve">3РД-8. ФУНКЦИОНАЛЬНАЯ ДИАГНОСТИКА </t>
  </si>
  <si>
    <t>3РД-9.1. Общеклинические исследования крови</t>
  </si>
  <si>
    <t>3РД-9.2. Общеклинические исследования мочи</t>
  </si>
  <si>
    <t>3РД-9.3. Биохимические исследования крови</t>
  </si>
  <si>
    <t>3РД-9.4. Биохимические исследования мочи</t>
  </si>
  <si>
    <t>3РД-9.5. Гормональные исследования</t>
  </si>
  <si>
    <t>3РД-9.6. Коагулологические исследования</t>
  </si>
  <si>
    <t>3РД-9.7. Маркеры опухолевого роста</t>
  </si>
  <si>
    <t>3РД-9.8. Определение группы крови</t>
  </si>
  <si>
    <t>3РД-9.9. Диагностика инфекций</t>
  </si>
  <si>
    <t>3РД-9.9.1  Диагностика инфекций</t>
  </si>
  <si>
    <t>3РД-9.9.2. Бактериологические исследования</t>
  </si>
  <si>
    <t>3РД-9.9.3.  Микроскопические исследования</t>
  </si>
  <si>
    <t>3РД-9.10  Цитологические исследования</t>
  </si>
  <si>
    <t>3РД-9.11. Копрология</t>
  </si>
  <si>
    <t>3РД-9.12.  Неонатальный скрининг</t>
  </si>
  <si>
    <t>3РД-10. ПАТОЛОГО-АНАТОМИЧЕСКИЕ ИССЛЕДОВАНИЯ</t>
  </si>
  <si>
    <t>3РД-11. ПРЕНАТАЛЬНЫЕ ИССЛЕДОВАНИЯ</t>
  </si>
  <si>
    <t>3РД-12. МЕДИКО-ГЕНЕТИЧЕСКИЕ ИССЛЕДОВАНИЯ</t>
  </si>
  <si>
    <t>3РД-13. АКУШЕРСТВО И ГИНЕКОЛОГИЯ</t>
  </si>
  <si>
    <t>3РД-14. ГИНЕКОЛОГИЯ (ХИРУРГИЯ)</t>
  </si>
  <si>
    <t>3РД-14.1. Малые операции</t>
  </si>
  <si>
    <t>3РД-14.2. Влагалищные операции</t>
  </si>
  <si>
    <t>3РД-14.3 Лапаротомия</t>
  </si>
  <si>
    <t>3РД-14.4 Лапароскопия</t>
  </si>
  <si>
    <t>3РД-15. АНЕСТЕЗИОЛОГИЯ-РЕАНИМАЦИЯ</t>
  </si>
  <si>
    <t>3РД-16. ПРЕБЫВАНИЕ В СТАЦИОНАРЕ</t>
  </si>
  <si>
    <t>3РД-17. ДОПОЛНИТЕЛЬНЫЕ УСЛУГИ</t>
  </si>
  <si>
    <t>3РД-18. СЕСТРИНСКИЙ УХОД</t>
  </si>
  <si>
    <t>3РД-7.4 эхокардиографические исследования</t>
  </si>
  <si>
    <t>3РД-9. ЛАБОРАТОРНЫЕ ИССЛЕДОВАНИЯ</t>
  </si>
  <si>
    <t>10. ЛАБОРАТОРНЫЕ ИССЛЕДОВАНИЯ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</si>
</sst>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\ _₽"/>
    <numFmt numFmtId="165" formatCode="[$-419]General"/>
  </numFmts>
  <fonts count="6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2"/>
      <charset val="204"/>
    </font>
    <font>
      <b/>
      <i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i/>
      <sz val="12"/>
      <color rgb="FF000000"/>
      <name val="Times New Roman"/>
      <family val="2"/>
      <charset val="204"/>
    </font>
    <font>
      <i/>
      <sz val="12"/>
      <color theme="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b/>
      <i/>
      <sz val="14"/>
      <color theme="1"/>
      <name val="Times New Roman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color theme="6" tint="-0.249977111117893"/>
      <name val="Times New Roman"/>
      <family val="1"/>
      <charset val="204"/>
    </font>
    <font>
      <i/>
      <sz val="11"/>
      <color theme="6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2" tint="-0.49998474074526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theme="6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2"/>
      <charset val="204"/>
    </font>
    <font>
      <sz val="11"/>
      <name val="Times New Roman"/>
      <family val="1"/>
      <charset val="204"/>
    </font>
    <font>
      <b/>
      <i/>
      <sz val="12"/>
      <color theme="6" tint="-0.249977111117893"/>
      <name val="Times New Roman"/>
      <family val="1"/>
      <charset val="204"/>
    </font>
    <font>
      <b/>
      <i/>
      <sz val="11"/>
      <color theme="2" tint="-0.249977111117893"/>
      <name val="Times New Roman"/>
      <family val="1"/>
      <charset val="204"/>
    </font>
    <font>
      <b/>
      <sz val="12"/>
      <color theme="6" tint="-0.24997711111789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2"/>
      <charset val="204"/>
    </font>
    <font>
      <b/>
      <sz val="11"/>
      <name val="Times New Roman"/>
      <family val="2"/>
      <charset val="204"/>
    </font>
    <font>
      <b/>
      <i/>
      <sz val="11"/>
      <color theme="2" tint="-0.49998474074526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24" fillId="0" borderId="0"/>
    <xf numFmtId="0" fontId="28" fillId="0" borderId="0"/>
    <xf numFmtId="0" fontId="29" fillId="0" borderId="0"/>
    <xf numFmtId="0" fontId="30" fillId="0" borderId="0" applyNumberFormat="0" applyFill="0" applyBorder="0" applyAlignment="0" applyProtection="0"/>
    <xf numFmtId="0" fontId="38" fillId="0" borderId="0"/>
    <xf numFmtId="0" fontId="41" fillId="0" borderId="0"/>
  </cellStyleXfs>
  <cellXfs count="494">
    <xf numFmtId="0" fontId="0" fillId="0" borderId="0" xfId="0"/>
    <xf numFmtId="0" fontId="7" fillId="0" borderId="0" xfId="0" applyFont="1"/>
    <xf numFmtId="0" fontId="9" fillId="2" borderId="0" xfId="0" applyFont="1" applyFill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/>
    <xf numFmtId="165" fontId="21" fillId="0" borderId="2" xfId="1" applyFont="1" applyBorder="1" applyAlignment="1">
      <alignment horizontal="center" vertical="center" wrapText="1"/>
    </xf>
    <xf numFmtId="49" fontId="21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49" fontId="21" fillId="7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4" fontId="9" fillId="1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0" fontId="0" fillId="11" borderId="0" xfId="0" applyFill="1"/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Border="1"/>
    <xf numFmtId="0" fontId="7" fillId="0" borderId="2" xfId="0" applyFont="1" applyBorder="1" applyAlignment="1">
      <alignment wrapText="1"/>
    </xf>
    <xf numFmtId="0" fontId="7" fillId="2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0" fillId="0" borderId="0" xfId="0" applyFill="1"/>
    <xf numFmtId="164" fontId="9" fillId="5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top" wrapText="1"/>
    </xf>
    <xf numFmtId="49" fontId="34" fillId="0" borderId="2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3" fillId="0" borderId="2" xfId="0" applyFont="1" applyBorder="1" applyAlignment="1">
      <alignment vertical="top" wrapText="1"/>
    </xf>
    <xf numFmtId="0" fontId="33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left" vertical="top" wrapText="1"/>
    </xf>
    <xf numFmtId="0" fontId="37" fillId="2" borderId="2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right" vertical="top" wrapText="1"/>
    </xf>
    <xf numFmtId="49" fontId="13" fillId="5" borderId="2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12" borderId="0" xfId="0" applyFill="1"/>
    <xf numFmtId="0" fontId="15" fillId="12" borderId="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vertical="top"/>
    </xf>
    <xf numFmtId="0" fontId="21" fillId="0" borderId="2" xfId="0" applyFont="1" applyFill="1" applyBorder="1" applyAlignment="1">
      <alignment vertical="top"/>
    </xf>
    <xf numFmtId="0" fontId="9" fillId="12" borderId="2" xfId="0" applyFont="1" applyFill="1" applyBorder="1" applyAlignment="1">
      <alignment horizontal="center" vertical="center"/>
    </xf>
    <xf numFmtId="49" fontId="13" fillId="13" borderId="2" xfId="0" applyNumberFormat="1" applyFont="1" applyFill="1" applyBorder="1" applyAlignment="1">
      <alignment horizontal="center" vertical="center" wrapText="1"/>
    </xf>
    <xf numFmtId="164" fontId="9" fillId="13" borderId="2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0" fontId="9" fillId="12" borderId="2" xfId="0" applyFont="1" applyFill="1" applyBorder="1" applyAlignment="1">
      <alignment horizontal="center" wrapText="1"/>
    </xf>
    <xf numFmtId="0" fontId="9" fillId="12" borderId="2" xfId="0" applyFont="1" applyFill="1" applyBorder="1" applyAlignment="1">
      <alignment horizontal="center" vertical="center" wrapText="1"/>
    </xf>
    <xf numFmtId="164" fontId="19" fillId="1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2" fillId="5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12" borderId="2" xfId="0" applyNumberFormat="1" applyFont="1" applyFill="1" applyBorder="1" applyAlignment="1">
      <alignment horizontal="center" vertical="center"/>
    </xf>
    <xf numFmtId="49" fontId="9" fillId="12" borderId="2" xfId="0" applyNumberFormat="1" applyFont="1" applyFill="1" applyBorder="1" applyAlignment="1">
      <alignment horizontal="center" vertical="center"/>
    </xf>
    <xf numFmtId="49" fontId="11" fillId="12" borderId="2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49" fontId="40" fillId="0" borderId="2" xfId="0" applyNumberFormat="1" applyFont="1" applyFill="1" applyBorder="1" applyAlignment="1">
      <alignment horizontal="center" vertical="center"/>
    </xf>
    <xf numFmtId="0" fontId="34" fillId="2" borderId="2" xfId="0" applyFont="1" applyFill="1" applyBorder="1"/>
    <xf numFmtId="0" fontId="33" fillId="2" borderId="2" xfId="0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10" fillId="0" borderId="2" xfId="0" applyFont="1" applyFill="1" applyBorder="1"/>
    <xf numFmtId="49" fontId="7" fillId="2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12" borderId="2" xfId="0" applyNumberFormat="1" applyFont="1" applyFill="1" applyBorder="1" applyAlignment="1">
      <alignment horizontal="center" vertical="center" wrapText="1"/>
    </xf>
    <xf numFmtId="164" fontId="9" fillId="12" borderId="2" xfId="0" applyNumberFormat="1" applyFont="1" applyFill="1" applyBorder="1" applyAlignment="1">
      <alignment horizontal="center" vertical="center"/>
    </xf>
    <xf numFmtId="164" fontId="15" fillId="12" borderId="2" xfId="0" applyNumberFormat="1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top"/>
    </xf>
    <xf numFmtId="0" fontId="36" fillId="5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25" fillId="15" borderId="2" xfId="0" applyFont="1" applyFill="1" applyBorder="1" applyAlignment="1">
      <alignment horizontal="center" vertical="center" wrapText="1"/>
    </xf>
    <xf numFmtId="164" fontId="25" fillId="15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11" fillId="12" borderId="2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center" wrapText="1"/>
    </xf>
    <xf numFmtId="0" fontId="18" fillId="8" borderId="2" xfId="0" applyFont="1" applyFill="1" applyBorder="1" applyAlignment="1">
      <alignment vertical="top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42" fillId="0" borderId="0" xfId="0" applyFont="1" applyAlignment="1">
      <alignment vertical="top"/>
    </xf>
    <xf numFmtId="0" fontId="42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right"/>
    </xf>
    <xf numFmtId="0" fontId="42" fillId="0" borderId="0" xfId="0" applyFont="1" applyFill="1" applyAlignment="1">
      <alignment vertical="top"/>
    </xf>
    <xf numFmtId="0" fontId="9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25" fillId="15" borderId="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0" fillId="16" borderId="2" xfId="0" applyFill="1" applyBorder="1"/>
    <xf numFmtId="0" fontId="26" fillId="16" borderId="2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7" fillId="8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33" fillId="0" borderId="2" xfId="0" applyNumberFormat="1" applyFont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49" fontId="7" fillId="0" borderId="2" xfId="0" applyNumberFormat="1" applyFont="1" applyFill="1" applyBorder="1" applyAlignment="1">
      <alignment horizontal="center" vertical="center"/>
    </xf>
    <xf numFmtId="0" fontId="43" fillId="3" borderId="0" xfId="0" applyFont="1" applyFill="1"/>
    <xf numFmtId="0" fontId="43" fillId="0" borderId="0" xfId="0" applyFont="1" applyFill="1"/>
    <xf numFmtId="164" fontId="19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164" fontId="12" fillId="1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wrapText="1"/>
    </xf>
    <xf numFmtId="0" fontId="10" fillId="0" borderId="2" xfId="4" applyNumberFormat="1" applyFont="1" applyFill="1" applyBorder="1" applyAlignment="1" applyProtection="1">
      <alignment vertical="center" wrapText="1"/>
    </xf>
    <xf numFmtId="165" fontId="10" fillId="0" borderId="2" xfId="1" applyFont="1" applyFill="1" applyBorder="1" applyAlignment="1">
      <alignment horizontal="left" vertical="center" wrapText="1"/>
    </xf>
    <xf numFmtId="0" fontId="0" fillId="16" borderId="0" xfId="0" applyFill="1" applyBorder="1"/>
    <xf numFmtId="164" fontId="7" fillId="0" borderId="0" xfId="0" applyNumberFormat="1" applyFont="1" applyFill="1" applyBorder="1" applyAlignment="1">
      <alignment horizontal="center" vertical="center"/>
    </xf>
    <xf numFmtId="0" fontId="26" fillId="16" borderId="0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12" borderId="2" xfId="0" applyNumberFormat="1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4" fontId="11" fillId="1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/>
    <xf numFmtId="49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0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16" fontId="33" fillId="0" borderId="2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3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2" borderId="1" xfId="0" applyFont="1" applyFill="1" applyBorder="1" applyAlignment="1">
      <alignment horizontal="right" vertical="center" wrapText="1"/>
    </xf>
    <xf numFmtId="0" fontId="34" fillId="0" borderId="2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2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42" fillId="0" borderId="0" xfId="0" applyFont="1" applyAlignment="1">
      <alignment horizontal="right" vertical="top"/>
    </xf>
    <xf numFmtId="0" fontId="7" fillId="0" borderId="0" xfId="0" applyFont="1"/>
    <xf numFmtId="0" fontId="12" fillId="5" borderId="2" xfId="0" applyFont="1" applyFill="1" applyBorder="1" applyAlignment="1">
      <alignment horizontal="center" vertical="center" wrapText="1"/>
    </xf>
    <xf numFmtId="49" fontId="9" fillId="12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10" fillId="15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12" borderId="2" xfId="0" applyFill="1" applyBorder="1" applyAlignment="1">
      <alignment vertical="center"/>
    </xf>
    <xf numFmtId="0" fontId="44" fillId="12" borderId="2" xfId="0" applyFont="1" applyFill="1" applyBorder="1" applyAlignment="1">
      <alignment vertical="center"/>
    </xf>
    <xf numFmtId="0" fontId="15" fillId="12" borderId="2" xfId="0" applyFont="1" applyFill="1" applyBorder="1" applyAlignment="1">
      <alignment vertical="center"/>
    </xf>
    <xf numFmtId="0" fontId="9" fillId="12" borderId="2" xfId="0" applyFont="1" applyFill="1" applyBorder="1" applyAlignment="1">
      <alignment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vertical="center"/>
    </xf>
    <xf numFmtId="0" fontId="25" fillId="12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left" vertical="center"/>
    </xf>
    <xf numFmtId="49" fontId="14" fillId="12" borderId="2" xfId="0" applyNumberFormat="1" applyFont="1" applyFill="1" applyBorder="1" applyAlignment="1">
      <alignment horizontal="center" vertical="center" wrapText="1"/>
    </xf>
    <xf numFmtId="0" fontId="25" fillId="12" borderId="2" xfId="0" applyFont="1" applyFill="1" applyBorder="1" applyAlignment="1">
      <alignment horizontal="center" vertical="top" wrapText="1"/>
    </xf>
    <xf numFmtId="0" fontId="20" fillId="12" borderId="2" xfId="0" applyFont="1" applyFill="1" applyBorder="1" applyAlignment="1">
      <alignment vertical="center"/>
    </xf>
    <xf numFmtId="49" fontId="20" fillId="12" borderId="2" xfId="0" applyNumberFormat="1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wrapText="1"/>
    </xf>
    <xf numFmtId="164" fontId="32" fillId="12" borderId="2" xfId="0" applyNumberFormat="1" applyFont="1" applyFill="1" applyBorder="1" applyAlignment="1">
      <alignment horizontal="center" vertical="center"/>
    </xf>
    <xf numFmtId="16" fontId="25" fillId="12" borderId="2" xfId="0" applyNumberFormat="1" applyFont="1" applyFill="1" applyBorder="1" applyAlignment="1">
      <alignment horizontal="center"/>
    </xf>
    <xf numFmtId="4" fontId="18" fillId="12" borderId="2" xfId="0" applyNumberFormat="1" applyFont="1" applyFill="1" applyBorder="1" applyAlignment="1">
      <alignment horizontal="center" vertical="center" wrapText="1"/>
    </xf>
    <xf numFmtId="16" fontId="31" fillId="12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top" wrapText="1"/>
    </xf>
    <xf numFmtId="0" fontId="26" fillId="2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9" fillId="2" borderId="0" xfId="0" applyFont="1" applyFill="1" applyAlignment="1">
      <alignment horizontal="right" vertical="center"/>
    </xf>
    <xf numFmtId="0" fontId="35" fillId="0" borderId="2" xfId="0" applyFont="1" applyFill="1" applyBorder="1" applyAlignment="1">
      <alignment wrapText="1"/>
    </xf>
    <xf numFmtId="0" fontId="33" fillId="6" borderId="2" xfId="0" applyFont="1" applyFill="1" applyBorder="1" applyAlignment="1">
      <alignment vertical="center"/>
    </xf>
    <xf numFmtId="0" fontId="33" fillId="6" borderId="2" xfId="0" applyFont="1" applyFill="1" applyBorder="1" applyAlignment="1">
      <alignment horizontal="center" vertical="center"/>
    </xf>
    <xf numFmtId="0" fontId="33" fillId="2" borderId="2" xfId="0" applyFont="1" applyFill="1" applyBorder="1"/>
    <xf numFmtId="0" fontId="33" fillId="2" borderId="2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center" vertical="center" wrapText="1"/>
    </xf>
    <xf numFmtId="0" fontId="35" fillId="3" borderId="0" xfId="0" applyFont="1" applyFill="1"/>
    <xf numFmtId="0" fontId="31" fillId="0" borderId="2" xfId="0" applyFont="1" applyFill="1" applyBorder="1" applyAlignment="1">
      <alignment horizontal="center" vertical="top"/>
    </xf>
    <xf numFmtId="0" fontId="37" fillId="0" borderId="2" xfId="0" applyFont="1" applyBorder="1" applyAlignment="1">
      <alignment horizontal="center" vertical="center" wrapText="1"/>
    </xf>
    <xf numFmtId="4" fontId="34" fillId="2" borderId="2" xfId="0" applyNumberFormat="1" applyFont="1" applyFill="1" applyBorder="1" applyAlignment="1">
      <alignment horizontal="center" vertical="center" wrapText="1"/>
    </xf>
    <xf numFmtId="4" fontId="34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8" fillId="8" borderId="2" xfId="0" applyFont="1" applyFill="1" applyBorder="1" applyAlignment="1">
      <alignment vertical="top" wrapText="1"/>
    </xf>
    <xf numFmtId="0" fontId="9" fillId="8" borderId="2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35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3" fillId="0" borderId="2" xfId="0" applyFont="1" applyFill="1" applyBorder="1"/>
    <xf numFmtId="0" fontId="33" fillId="0" borderId="2" xfId="0" applyFont="1" applyFill="1" applyBorder="1" applyAlignment="1">
      <alignment horizontal="center" vertical="center" wrapText="1"/>
    </xf>
    <xf numFmtId="164" fontId="48" fillId="0" borderId="2" xfId="0" applyNumberFormat="1" applyFont="1" applyFill="1" applyBorder="1" applyAlignment="1">
      <alignment horizontal="center" vertical="center"/>
    </xf>
    <xf numFmtId="164" fontId="49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0" fontId="50" fillId="12" borderId="0" xfId="0" applyFont="1" applyFill="1"/>
    <xf numFmtId="0" fontId="9" fillId="12" borderId="0" xfId="0" applyFont="1" applyFill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/>
    </xf>
    <xf numFmtId="164" fontId="49" fillId="0" borderId="2" xfId="0" applyNumberFormat="1" applyFont="1" applyBorder="1" applyAlignment="1">
      <alignment horizontal="center" vertical="center" wrapText="1"/>
    </xf>
    <xf numFmtId="164" fontId="53" fillId="0" borderId="2" xfId="0" applyNumberFormat="1" applyFont="1" applyBorder="1" applyAlignment="1">
      <alignment horizontal="center" vertical="center" wrapText="1"/>
    </xf>
    <xf numFmtId="0" fontId="21" fillId="6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wrapText="1"/>
    </xf>
    <xf numFmtId="0" fontId="11" fillId="12" borderId="2" xfId="0" applyFont="1" applyFill="1" applyBorder="1" applyAlignment="1">
      <alignment horizontal="center" vertical="center" wrapText="1"/>
    </xf>
    <xf numFmtId="16" fontId="31" fillId="12" borderId="2" xfId="0" applyNumberFormat="1" applyFont="1" applyFill="1" applyBorder="1" applyAlignment="1">
      <alignment horizontal="center" wrapText="1"/>
    </xf>
    <xf numFmtId="0" fontId="11" fillId="12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164" fontId="51" fillId="0" borderId="2" xfId="0" applyNumberFormat="1" applyFont="1" applyFill="1" applyBorder="1" applyAlignment="1">
      <alignment horizontal="center" vertical="center" wrapText="1"/>
    </xf>
    <xf numFmtId="0" fontId="50" fillId="0" borderId="0" xfId="0" applyFont="1"/>
    <xf numFmtId="0" fontId="50" fillId="9" borderId="0" xfId="0" applyFont="1" applyFill="1"/>
    <xf numFmtId="0" fontId="50" fillId="0" borderId="0" xfId="0" applyFont="1" applyFill="1"/>
    <xf numFmtId="0" fontId="50" fillId="11" borderId="0" xfId="0" applyFont="1" applyFill="1"/>
    <xf numFmtId="0" fontId="54" fillId="3" borderId="0" xfId="0" applyFont="1" applyFill="1"/>
    <xf numFmtId="49" fontId="9" fillId="12" borderId="4" xfId="0" applyNumberFormat="1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25" fillId="12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/>
    </xf>
    <xf numFmtId="0" fontId="37" fillId="15" borderId="2" xfId="0" applyFont="1" applyFill="1" applyBorder="1" applyAlignment="1">
      <alignment vertical="center"/>
    </xf>
    <xf numFmtId="165" fontId="21" fillId="0" borderId="2" xfId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9" fillId="13" borderId="2" xfId="0" applyNumberFormat="1" applyFont="1" applyFill="1" applyBorder="1" applyAlignment="1">
      <alignment horizontal="center" vertical="center" wrapText="1"/>
    </xf>
    <xf numFmtId="4" fontId="15" fillId="8" borderId="2" xfId="0" applyNumberFormat="1" applyFont="1" applyFill="1" applyBorder="1" applyAlignment="1">
      <alignment horizontal="center" vertical="center" wrapText="1"/>
    </xf>
    <xf numFmtId="4" fontId="9" fillId="8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48" fillId="0" borderId="2" xfId="0" applyNumberFormat="1" applyFont="1" applyBorder="1" applyAlignment="1">
      <alignment horizontal="right" vertical="center"/>
    </xf>
    <xf numFmtId="165" fontId="10" fillId="0" borderId="2" xfId="1" applyFont="1" applyBorder="1" applyAlignment="1">
      <alignment vertical="top" wrapText="1"/>
    </xf>
    <xf numFmtId="165" fontId="10" fillId="0" borderId="2" xfId="1" applyFont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0" fontId="57" fillId="0" borderId="2" xfId="0" applyFont="1" applyBorder="1" applyAlignment="1">
      <alignment vertical="center" wrapText="1"/>
    </xf>
    <xf numFmtId="0" fontId="57" fillId="2" borderId="2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57" fillId="2" borderId="2" xfId="0" applyFont="1" applyFill="1" applyBorder="1" applyAlignment="1">
      <alignment vertical="center" wrapText="1"/>
    </xf>
    <xf numFmtId="0" fontId="37" fillId="0" borderId="2" xfId="5" applyFont="1" applyFill="1" applyBorder="1" applyAlignment="1">
      <alignment vertical="center" wrapText="1"/>
    </xf>
    <xf numFmtId="0" fontId="37" fillId="0" borderId="2" xfId="5" applyFont="1" applyFill="1" applyBorder="1" applyAlignment="1">
      <alignment horizontal="center" vertical="center" wrapText="1"/>
    </xf>
    <xf numFmtId="164" fontId="49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vertical="top" wrapText="1"/>
    </xf>
    <xf numFmtId="164" fontId="49" fillId="2" borderId="2" xfId="0" applyNumberFormat="1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37" fillId="2" borderId="2" xfId="0" applyFont="1" applyFill="1" applyBorder="1" applyAlignment="1">
      <alignment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2" xfId="5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4" fontId="49" fillId="0" borderId="2" xfId="0" applyNumberFormat="1" applyFont="1" applyFill="1" applyBorder="1" applyAlignment="1">
      <alignment horizontal="center" vertical="center" wrapText="1"/>
    </xf>
    <xf numFmtId="4" fontId="49" fillId="0" borderId="2" xfId="5" applyNumberFormat="1" applyFont="1" applyFill="1" applyBorder="1" applyAlignment="1">
      <alignment horizontal="center" vertical="center" wrapText="1"/>
    </xf>
    <xf numFmtId="4" fontId="49" fillId="0" borderId="2" xfId="0" applyNumberFormat="1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 wrapText="1"/>
    </xf>
    <xf numFmtId="165" fontId="37" fillId="0" borderId="2" xfId="1" applyFont="1" applyFill="1" applyBorder="1" applyAlignment="1">
      <alignment horizontal="left" vertical="center" wrapText="1"/>
    </xf>
    <xf numFmtId="165" fontId="37" fillId="0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165" fontId="21" fillId="0" borderId="2" xfId="1" applyFont="1" applyFill="1" applyBorder="1" applyAlignment="1">
      <alignment vertical="top" wrapText="1"/>
    </xf>
    <xf numFmtId="0" fontId="61" fillId="5" borderId="2" xfId="0" applyFont="1" applyFill="1" applyBorder="1" applyAlignment="1">
      <alignment horizontal="right" vertical="center" wrapText="1"/>
    </xf>
    <xf numFmtId="165" fontId="10" fillId="0" borderId="2" xfId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50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64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50" fillId="12" borderId="2" xfId="0" applyFont="1" applyFill="1" applyBorder="1" applyAlignment="1">
      <alignment vertical="center"/>
    </xf>
    <xf numFmtId="0" fontId="50" fillId="12" borderId="2" xfId="0" applyFont="1" applyFill="1" applyBorder="1" applyAlignment="1">
      <alignment horizontal="center" vertical="center"/>
    </xf>
    <xf numFmtId="49" fontId="7" fillId="12" borderId="2" xfId="0" applyNumberFormat="1" applyFont="1" applyFill="1" applyBorder="1" applyAlignment="1">
      <alignment horizontal="center" vertical="center" wrapText="1"/>
    </xf>
    <xf numFmtId="49" fontId="10" fillId="12" borderId="2" xfId="0" applyNumberFormat="1" applyFont="1" applyFill="1" applyBorder="1" applyAlignment="1">
      <alignment horizontal="center" vertical="center" wrapText="1"/>
    </xf>
    <xf numFmtId="164" fontId="11" fillId="12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58" fillId="12" borderId="2" xfId="0" applyFont="1" applyFill="1" applyBorder="1" applyAlignment="1">
      <alignment vertical="center"/>
    </xf>
    <xf numFmtId="0" fontId="58" fillId="5" borderId="2" xfId="0" applyFont="1" applyFill="1" applyBorder="1" applyAlignment="1">
      <alignment vertical="center"/>
    </xf>
    <xf numFmtId="0" fontId="58" fillId="5" borderId="2" xfId="0" applyFont="1" applyFill="1" applyBorder="1" applyAlignment="1">
      <alignment vertical="center" wrapText="1"/>
    </xf>
    <xf numFmtId="0" fontId="50" fillId="12" borderId="4" xfId="0" applyFont="1" applyFill="1" applyBorder="1" applyAlignment="1">
      <alignment vertical="center"/>
    </xf>
    <xf numFmtId="0" fontId="50" fillId="9" borderId="2" xfId="0" applyFont="1" applyFill="1" applyBorder="1"/>
    <xf numFmtId="0" fontId="50" fillId="4" borderId="2" xfId="0" applyFont="1" applyFill="1" applyBorder="1"/>
    <xf numFmtId="0" fontId="50" fillId="10" borderId="2" xfId="0" applyFont="1" applyFill="1" applyBorder="1"/>
    <xf numFmtId="0" fontId="50" fillId="3" borderId="0" xfId="0" applyFont="1" applyFill="1"/>
    <xf numFmtId="0" fontId="54" fillId="0" borderId="0" xfId="0" applyFont="1" applyFill="1"/>
    <xf numFmtId="0" fontId="50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wrapText="1"/>
    </xf>
    <xf numFmtId="0" fontId="10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66" fillId="0" borderId="0" xfId="0" applyFont="1" applyFill="1" applyAlignment="1">
      <alignment horizontal="right" vertical="center"/>
    </xf>
    <xf numFmtId="4" fontId="9" fillId="5" borderId="2" xfId="0" applyNumberFormat="1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horizontal="left" vertical="center" wrapText="1"/>
    </xf>
    <xf numFmtId="0" fontId="37" fillId="5" borderId="2" xfId="0" applyFont="1" applyFill="1" applyBorder="1" applyAlignment="1">
      <alignment horizontal="left" vertical="center" wrapText="1"/>
    </xf>
    <xf numFmtId="164" fontId="53" fillId="5" borderId="2" xfId="0" applyNumberFormat="1" applyFont="1" applyFill="1" applyBorder="1" applyAlignment="1">
      <alignment horizontal="center" vertical="center" wrapText="1"/>
    </xf>
    <xf numFmtId="4" fontId="33" fillId="5" borderId="2" xfId="0" applyNumberFormat="1" applyFont="1" applyFill="1" applyBorder="1" applyAlignment="1">
      <alignment horizontal="center" vertical="center"/>
    </xf>
    <xf numFmtId="164" fontId="60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vertical="center" wrapText="1"/>
    </xf>
    <xf numFmtId="0" fontId="47" fillId="5" borderId="2" xfId="0" applyFont="1" applyFill="1" applyBorder="1" applyAlignment="1">
      <alignment vertical="center" wrapText="1"/>
    </xf>
    <xf numFmtId="0" fontId="34" fillId="5" borderId="2" xfId="0" applyFont="1" applyFill="1" applyBorder="1" applyAlignment="1">
      <alignment horizontal="left" vertical="center" wrapText="1"/>
    </xf>
    <xf numFmtId="0" fontId="37" fillId="5" borderId="2" xfId="0" applyFont="1" applyFill="1" applyBorder="1" applyAlignment="1">
      <alignment vertical="center"/>
    </xf>
    <xf numFmtId="164" fontId="59" fillId="5" borderId="2" xfId="0" applyNumberFormat="1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top"/>
    </xf>
    <xf numFmtId="0" fontId="9" fillId="14" borderId="2" xfId="0" applyFont="1" applyFill="1" applyBorder="1" applyAlignment="1">
      <alignment horizontal="left" vertical="center" wrapText="1"/>
    </xf>
    <xf numFmtId="0" fontId="9" fillId="14" borderId="2" xfId="0" applyFont="1" applyFill="1" applyBorder="1" applyAlignment="1">
      <alignment horizontal="center" vertical="center" wrapText="1"/>
    </xf>
    <xf numFmtId="4" fontId="9" fillId="14" borderId="2" xfId="0" applyNumberFormat="1" applyFont="1" applyFill="1" applyBorder="1" applyAlignment="1">
      <alignment horizontal="center" vertical="center" wrapText="1"/>
    </xf>
    <xf numFmtId="164" fontId="11" fillId="14" borderId="2" xfId="0" applyNumberFormat="1" applyFont="1" applyFill="1" applyBorder="1" applyAlignment="1">
      <alignment horizontal="center" vertical="center"/>
    </xf>
    <xf numFmtId="164" fontId="31" fillId="14" borderId="2" xfId="0" applyNumberFormat="1" applyFont="1" applyFill="1" applyBorder="1" applyAlignment="1">
      <alignment horizontal="center" vertical="center"/>
    </xf>
    <xf numFmtId="4" fontId="7" fillId="14" borderId="2" xfId="0" applyNumberFormat="1" applyFont="1" applyFill="1" applyBorder="1" applyAlignment="1">
      <alignment horizontal="center" vertical="center" wrapText="1"/>
    </xf>
    <xf numFmtId="43" fontId="9" fillId="14" borderId="2" xfId="0" applyNumberFormat="1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4" fontId="10" fillId="14" borderId="2" xfId="0" applyNumberFormat="1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left" vertical="center" wrapText="1"/>
    </xf>
    <xf numFmtId="0" fontId="9" fillId="14" borderId="2" xfId="0" applyFont="1" applyFill="1" applyBorder="1" applyAlignment="1">
      <alignment vertical="center" wrapText="1"/>
    </xf>
    <xf numFmtId="164" fontId="11" fillId="14" borderId="2" xfId="0" applyNumberFormat="1" applyFont="1" applyFill="1" applyBorder="1" applyAlignment="1">
      <alignment horizontal="center" vertical="center" wrapText="1"/>
    </xf>
    <xf numFmtId="164" fontId="9" fillId="14" borderId="2" xfId="0" applyNumberFormat="1" applyFont="1" applyFill="1" applyBorder="1" applyAlignment="1">
      <alignment horizontal="center" vertical="center" wrapText="1"/>
    </xf>
    <xf numFmtId="164" fontId="31" fillId="14" borderId="2" xfId="0" applyNumberFormat="1" applyFont="1" applyFill="1" applyBorder="1" applyAlignment="1">
      <alignment horizontal="center" vertical="center" wrapText="1"/>
    </xf>
    <xf numFmtId="164" fontId="25" fillId="14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vertical="center" wrapText="1"/>
    </xf>
    <xf numFmtId="0" fontId="44" fillId="5" borderId="2" xfId="0" applyFont="1" applyFill="1" applyBorder="1" applyAlignment="1">
      <alignment vertical="center"/>
    </xf>
    <xf numFmtId="0" fontId="44" fillId="5" borderId="2" xfId="0" applyFont="1" applyFill="1" applyBorder="1" applyAlignment="1">
      <alignment vertical="center" wrapText="1"/>
    </xf>
    <xf numFmtId="0" fontId="45" fillId="5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15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left" vertical="center"/>
    </xf>
    <xf numFmtId="164" fontId="11" fillId="14" borderId="2" xfId="0" applyNumberFormat="1" applyFont="1" applyFill="1" applyBorder="1" applyAlignment="1">
      <alignment horizontal="center" vertical="top"/>
    </xf>
    <xf numFmtId="0" fontId="36" fillId="14" borderId="2" xfId="0" applyFont="1" applyFill="1" applyBorder="1" applyAlignment="1">
      <alignment horizontal="left" vertical="center"/>
    </xf>
    <xf numFmtId="164" fontId="9" fillId="5" borderId="2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32" fillId="5" borderId="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164" fontId="15" fillId="5" borderId="2" xfId="0" applyNumberFormat="1" applyFont="1" applyFill="1" applyBorder="1" applyAlignment="1">
      <alignment horizontal="center" vertical="center"/>
    </xf>
    <xf numFmtId="164" fontId="33" fillId="10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49" fontId="7" fillId="2" borderId="2" xfId="0" applyNumberFormat="1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right" vertical="top"/>
    </xf>
    <xf numFmtId="0" fontId="19" fillId="16" borderId="2" xfId="0" applyFont="1" applyFill="1" applyBorder="1"/>
    <xf numFmtId="0" fontId="19" fillId="0" borderId="0" xfId="0" applyFont="1" applyFill="1"/>
    <xf numFmtId="0" fontId="7" fillId="0" borderId="0" xfId="0" applyFont="1" applyBorder="1" applyAlignment="1">
      <alignment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4" fontId="9" fillId="10" borderId="2" xfId="0" applyNumberFormat="1" applyFont="1" applyFill="1" applyBorder="1" applyAlignment="1">
      <alignment horizontal="center" vertical="center"/>
    </xf>
    <xf numFmtId="4" fontId="9" fillId="12" borderId="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9" fillId="10" borderId="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67" fillId="5" borderId="2" xfId="0" applyFont="1" applyFill="1" applyBorder="1" applyAlignment="1">
      <alignment vertical="center"/>
    </xf>
    <xf numFmtId="0" fontId="56" fillId="5" borderId="2" xfId="0" applyFont="1" applyFill="1" applyBorder="1" applyAlignment="1">
      <alignment vertical="center"/>
    </xf>
    <xf numFmtId="49" fontId="37" fillId="0" borderId="2" xfId="0" applyNumberFormat="1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vertical="top" wrapText="1"/>
    </xf>
    <xf numFmtId="49" fontId="33" fillId="2" borderId="2" xfId="0" applyNumberFormat="1" applyFont="1" applyFill="1" applyBorder="1" applyAlignment="1">
      <alignment horizontal="left" vertical="center" wrapText="1"/>
    </xf>
    <xf numFmtId="49" fontId="37" fillId="2" borderId="2" xfId="0" applyNumberFormat="1" applyFont="1" applyFill="1" applyBorder="1" applyAlignment="1">
      <alignment horizontal="center" vertical="center" wrapText="1"/>
    </xf>
    <xf numFmtId="0" fontId="68" fillId="5" borderId="2" xfId="0" applyFont="1" applyFill="1" applyBorder="1" applyAlignment="1">
      <alignment vertical="center"/>
    </xf>
    <xf numFmtId="0" fontId="33" fillId="5" borderId="2" xfId="0" applyFont="1" applyFill="1" applyBorder="1" applyAlignment="1">
      <alignment vertical="center"/>
    </xf>
    <xf numFmtId="49" fontId="33" fillId="0" borderId="2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53" fillId="5" borderId="2" xfId="0" applyNumberFormat="1" applyFont="1" applyFill="1" applyBorder="1" applyAlignment="1">
      <alignment horizontal="center" vertical="center"/>
    </xf>
    <xf numFmtId="164" fontId="65" fillId="5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right" vertical="top"/>
    </xf>
    <xf numFmtId="0" fontId="9" fillId="0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</cellXfs>
  <cellStyles count="7">
    <cellStyle name="Excel Built-in Explanatory Text" xfId="2"/>
    <cellStyle name="Excel Built-in Normal" xfId="1"/>
    <cellStyle name="Обычный" xfId="0" builtinId="0"/>
    <cellStyle name="Обычный 2" xfId="5"/>
    <cellStyle name="Обычный 3" xfId="6"/>
    <cellStyle name="Обычный 40" xfId="3"/>
    <cellStyle name="Пояснение" xfId="4" builtinId="53"/>
  </cellStyles>
  <dxfs count="6"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FFF"/>
          <bgColor rgb="FFFFFFFF"/>
        </patternFill>
      </fill>
    </dxf>
  </dxfs>
  <tableStyles count="1" defaultTableStyle="TableStyleMedium2" defaultPivotStyle="PivotStyleLight16">
    <tableStyle name="Лист1-style" pivot="0" count="2">
      <tableStyleElement type="firstRowStripe" dxfId="5"/>
      <tableStyleElement type="secondRowStripe" dxfId="4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  <pageSetUpPr fitToPage="1"/>
  </sheetPr>
  <dimension ref="A1:F714"/>
  <sheetViews>
    <sheetView view="pageBreakPreview" topLeftCell="A144" zoomScale="85" zoomScaleNormal="100" zoomScaleSheetLayoutView="85" workbookViewId="0">
      <selection activeCell="C163" sqref="C163"/>
    </sheetView>
  </sheetViews>
  <sheetFormatPr defaultColWidth="8.85546875" defaultRowHeight="15.75" outlineLevelRow="2" x14ac:dyDescent="0.25"/>
  <cols>
    <col min="1" max="1" width="17.85546875" style="395" customWidth="1"/>
    <col min="2" max="2" width="13" style="396" customWidth="1"/>
    <col min="3" max="3" width="81.28515625" style="397" customWidth="1"/>
    <col min="4" max="4" width="17.7109375" style="367" customWidth="1"/>
    <col min="5" max="6" width="16.5703125" style="278" customWidth="1"/>
    <col min="7" max="16384" width="8.85546875" style="278"/>
  </cols>
  <sheetData>
    <row r="1" spans="1:6" s="185" customFormat="1" x14ac:dyDescent="0.25">
      <c r="A1" s="166"/>
      <c r="C1" s="104"/>
      <c r="D1" s="403"/>
      <c r="F1" s="403" t="s">
        <v>2872</v>
      </c>
    </row>
    <row r="2" spans="1:6" s="100" customFormat="1" x14ac:dyDescent="0.25">
      <c r="A2" s="167"/>
      <c r="B2" s="2"/>
      <c r="C2" s="2"/>
      <c r="D2" s="212"/>
    </row>
    <row r="3" spans="1:6" s="100" customFormat="1" x14ac:dyDescent="0.25">
      <c r="A3" s="167"/>
      <c r="B3" s="2"/>
      <c r="C3" s="2"/>
      <c r="D3" s="213"/>
      <c r="E3" s="46"/>
      <c r="F3" s="46"/>
    </row>
    <row r="4" spans="1:6" s="100" customFormat="1" x14ac:dyDescent="0.25">
      <c r="A4" s="168"/>
      <c r="B4" s="102"/>
      <c r="C4" s="102"/>
      <c r="D4" s="214"/>
      <c r="E4" s="46"/>
      <c r="F4" s="46"/>
    </row>
    <row r="5" spans="1:6" s="100" customFormat="1" x14ac:dyDescent="0.25">
      <c r="A5" s="167"/>
      <c r="B5" s="103"/>
      <c r="C5" s="103"/>
      <c r="D5" s="213"/>
      <c r="E5" s="46"/>
      <c r="F5" s="46"/>
    </row>
    <row r="6" spans="1:6" x14ac:dyDescent="0.25">
      <c r="A6" s="166"/>
      <c r="B6" s="67"/>
      <c r="C6" s="47"/>
      <c r="D6" s="181"/>
      <c r="E6" s="280"/>
      <c r="F6" s="280"/>
    </row>
    <row r="7" spans="1:6" x14ac:dyDescent="0.25">
      <c r="A7" s="489"/>
      <c r="B7" s="489"/>
      <c r="C7" s="489"/>
      <c r="D7" s="181"/>
      <c r="E7" s="280"/>
      <c r="F7" s="280"/>
    </row>
    <row r="8" spans="1:6" ht="19.5" x14ac:dyDescent="0.25">
      <c r="A8" s="376"/>
      <c r="B8" s="376"/>
      <c r="C8" s="377" t="s">
        <v>302</v>
      </c>
      <c r="D8" s="377"/>
      <c r="E8" s="280"/>
      <c r="F8" s="280"/>
    </row>
    <row r="9" spans="1:6" ht="19.5" x14ac:dyDescent="0.25">
      <c r="A9" s="376"/>
      <c r="B9" s="376"/>
      <c r="C9" s="377" t="s">
        <v>303</v>
      </c>
      <c r="D9" s="377"/>
      <c r="E9" s="280"/>
      <c r="F9" s="280"/>
    </row>
    <row r="10" spans="1:6" ht="19.5" x14ac:dyDescent="0.25">
      <c r="A10" s="377"/>
      <c r="B10" s="378"/>
      <c r="C10" s="377" t="s">
        <v>304</v>
      </c>
      <c r="D10" s="181"/>
      <c r="E10" s="280"/>
      <c r="F10" s="280"/>
    </row>
    <row r="11" spans="1:6" ht="19.5" x14ac:dyDescent="0.25">
      <c r="A11" s="377"/>
      <c r="B11" s="378"/>
      <c r="C11" s="377" t="s">
        <v>2095</v>
      </c>
      <c r="D11" s="181"/>
      <c r="E11" s="280"/>
      <c r="F11" s="280"/>
    </row>
    <row r="12" spans="1:6" x14ac:dyDescent="0.25">
      <c r="A12" s="169"/>
      <c r="B12" s="68"/>
      <c r="C12" s="48"/>
      <c r="D12" s="181"/>
      <c r="E12" s="280"/>
      <c r="F12" s="280"/>
    </row>
    <row r="13" spans="1:6" ht="31.5" x14ac:dyDescent="0.25">
      <c r="A13" s="73" t="s">
        <v>36</v>
      </c>
      <c r="B13" s="379" t="s">
        <v>0</v>
      </c>
      <c r="C13" s="73" t="s">
        <v>1</v>
      </c>
      <c r="D13" s="37" t="s">
        <v>2070</v>
      </c>
      <c r="E13" s="37" t="s">
        <v>2070</v>
      </c>
      <c r="F13" s="37" t="s">
        <v>2070</v>
      </c>
    </row>
    <row r="14" spans="1:6" x14ac:dyDescent="0.25">
      <c r="A14" s="380"/>
      <c r="B14" s="187"/>
      <c r="C14" s="60" t="s">
        <v>35</v>
      </c>
      <c r="D14" s="85"/>
      <c r="E14" s="285" t="s">
        <v>2093</v>
      </c>
      <c r="F14" s="285" t="s">
        <v>2094</v>
      </c>
    </row>
    <row r="15" spans="1:6" outlineLevel="1" x14ac:dyDescent="0.25">
      <c r="A15" s="368" t="s">
        <v>285</v>
      </c>
      <c r="B15" s="144" t="s">
        <v>2090</v>
      </c>
      <c r="C15" s="53" t="s">
        <v>286</v>
      </c>
      <c r="D15" s="404">
        <v>3000</v>
      </c>
      <c r="E15" s="391"/>
      <c r="F15" s="392"/>
    </row>
    <row r="16" spans="1:6" outlineLevel="1" x14ac:dyDescent="0.25">
      <c r="A16" s="369" t="s">
        <v>287</v>
      </c>
      <c r="B16" s="144" t="s">
        <v>2091</v>
      </c>
      <c r="C16" s="53" t="s">
        <v>288</v>
      </c>
      <c r="D16" s="404">
        <v>2000</v>
      </c>
      <c r="E16" s="391"/>
      <c r="F16" s="392"/>
    </row>
    <row r="17" spans="1:6" outlineLevel="1" x14ac:dyDescent="0.25">
      <c r="A17" s="370" t="s">
        <v>251</v>
      </c>
      <c r="B17" s="144" t="s">
        <v>2149</v>
      </c>
      <c r="C17" s="5" t="s">
        <v>2</v>
      </c>
      <c r="D17" s="404">
        <v>2500</v>
      </c>
      <c r="E17" s="469">
        <v>3500</v>
      </c>
      <c r="F17" s="470">
        <v>4000</v>
      </c>
    </row>
    <row r="18" spans="1:6" outlineLevel="1" x14ac:dyDescent="0.25">
      <c r="A18" s="370" t="s">
        <v>589</v>
      </c>
      <c r="B18" s="144" t="s">
        <v>2150</v>
      </c>
      <c r="C18" s="5" t="s">
        <v>1626</v>
      </c>
      <c r="D18" s="404">
        <v>2000</v>
      </c>
      <c r="E18" s="469">
        <v>3000</v>
      </c>
      <c r="F18" s="470">
        <v>3500</v>
      </c>
    </row>
    <row r="19" spans="1:6" ht="31.5" outlineLevel="1" x14ac:dyDescent="0.25">
      <c r="A19" s="370" t="s">
        <v>251</v>
      </c>
      <c r="B19" s="144" t="s">
        <v>2856</v>
      </c>
      <c r="C19" s="5" t="s">
        <v>591</v>
      </c>
      <c r="D19" s="404">
        <v>6000</v>
      </c>
      <c r="E19" s="391"/>
      <c r="F19" s="392"/>
    </row>
    <row r="20" spans="1:6" ht="31.5" outlineLevel="1" x14ac:dyDescent="0.25">
      <c r="A20" s="370" t="s">
        <v>589</v>
      </c>
      <c r="B20" s="144" t="s">
        <v>2857</v>
      </c>
      <c r="C20" s="5" t="s">
        <v>590</v>
      </c>
      <c r="D20" s="404">
        <v>5000</v>
      </c>
      <c r="E20" s="391"/>
      <c r="F20" s="392"/>
    </row>
    <row r="21" spans="1:6" ht="31.5" outlineLevel="1" x14ac:dyDescent="0.25">
      <c r="A21" s="370" t="s">
        <v>251</v>
      </c>
      <c r="B21" s="144" t="s">
        <v>2858</v>
      </c>
      <c r="C21" s="33" t="s">
        <v>1785</v>
      </c>
      <c r="D21" s="404">
        <v>4000</v>
      </c>
      <c r="E21" s="391"/>
      <c r="F21" s="392"/>
    </row>
    <row r="22" spans="1:6" ht="31.5" outlineLevel="1" x14ac:dyDescent="0.25">
      <c r="A22" s="370" t="s">
        <v>589</v>
      </c>
      <c r="B22" s="144" t="s">
        <v>2859</v>
      </c>
      <c r="C22" s="5" t="s">
        <v>588</v>
      </c>
      <c r="D22" s="404">
        <v>3500</v>
      </c>
      <c r="E22" s="391"/>
      <c r="F22" s="392"/>
    </row>
    <row r="23" spans="1:6" ht="31.5" outlineLevel="1" x14ac:dyDescent="0.25">
      <c r="A23" s="370" t="s">
        <v>249</v>
      </c>
      <c r="B23" s="144" t="s">
        <v>2860</v>
      </c>
      <c r="C23" s="33" t="s">
        <v>1627</v>
      </c>
      <c r="D23" s="404">
        <v>2500</v>
      </c>
      <c r="E23" s="469">
        <v>3500</v>
      </c>
      <c r="F23" s="470">
        <v>4000</v>
      </c>
    </row>
    <row r="24" spans="1:6" ht="31.5" outlineLevel="1" x14ac:dyDescent="0.25">
      <c r="A24" s="370" t="s">
        <v>250</v>
      </c>
      <c r="B24" s="144" t="s">
        <v>2861</v>
      </c>
      <c r="C24" s="33" t="s">
        <v>1628</v>
      </c>
      <c r="D24" s="404">
        <v>2000</v>
      </c>
      <c r="E24" s="469">
        <v>3000</v>
      </c>
      <c r="F24" s="470">
        <v>3500</v>
      </c>
    </row>
    <row r="25" spans="1:6" ht="31.5" outlineLevel="1" x14ac:dyDescent="0.25">
      <c r="A25" s="370" t="s">
        <v>249</v>
      </c>
      <c r="B25" s="144" t="s">
        <v>2862</v>
      </c>
      <c r="C25" s="33" t="s">
        <v>801</v>
      </c>
      <c r="D25" s="404">
        <v>4000</v>
      </c>
      <c r="E25" s="391"/>
      <c r="F25" s="392"/>
    </row>
    <row r="26" spans="1:6" ht="31.5" outlineLevel="1" x14ac:dyDescent="0.25">
      <c r="A26" s="370" t="s">
        <v>250</v>
      </c>
      <c r="B26" s="144" t="s">
        <v>2863</v>
      </c>
      <c r="C26" s="33" t="s">
        <v>802</v>
      </c>
      <c r="D26" s="404">
        <v>3500</v>
      </c>
      <c r="E26" s="391"/>
      <c r="F26" s="392"/>
    </row>
    <row r="27" spans="1:6" ht="31.5" outlineLevel="1" x14ac:dyDescent="0.25">
      <c r="A27" s="370" t="s">
        <v>249</v>
      </c>
      <c r="B27" s="144" t="s">
        <v>2864</v>
      </c>
      <c r="C27" s="33" t="s">
        <v>1677</v>
      </c>
      <c r="D27" s="404">
        <v>6000</v>
      </c>
      <c r="E27" s="391"/>
      <c r="F27" s="392"/>
    </row>
    <row r="28" spans="1:6" ht="31.5" outlineLevel="1" x14ac:dyDescent="0.25">
      <c r="A28" s="370" t="s">
        <v>250</v>
      </c>
      <c r="B28" s="144" t="s">
        <v>2865</v>
      </c>
      <c r="C28" s="33" t="s">
        <v>1678</v>
      </c>
      <c r="D28" s="404">
        <v>5000</v>
      </c>
      <c r="E28" s="391"/>
      <c r="F28" s="392"/>
    </row>
    <row r="29" spans="1:6" outlineLevel="1" x14ac:dyDescent="0.25">
      <c r="A29" s="370" t="s">
        <v>1311</v>
      </c>
      <c r="B29" s="144" t="s">
        <v>745</v>
      </c>
      <c r="C29" s="5" t="s">
        <v>3</v>
      </c>
      <c r="D29" s="404">
        <v>3500</v>
      </c>
      <c r="E29" s="391"/>
      <c r="F29" s="392"/>
    </row>
    <row r="30" spans="1:6" outlineLevel="1" x14ac:dyDescent="0.25">
      <c r="A30" s="370" t="s">
        <v>1312</v>
      </c>
      <c r="B30" s="144" t="s">
        <v>746</v>
      </c>
      <c r="C30" s="5" t="s">
        <v>4</v>
      </c>
      <c r="D30" s="404">
        <v>2500</v>
      </c>
      <c r="E30" s="391"/>
      <c r="F30" s="392"/>
    </row>
    <row r="31" spans="1:6" outlineLevel="1" x14ac:dyDescent="0.25">
      <c r="A31" s="370" t="s">
        <v>1313</v>
      </c>
      <c r="B31" s="144" t="s">
        <v>747</v>
      </c>
      <c r="C31" s="5" t="s">
        <v>5</v>
      </c>
      <c r="D31" s="404">
        <v>2500</v>
      </c>
      <c r="E31" s="391"/>
      <c r="F31" s="392"/>
    </row>
    <row r="32" spans="1:6" outlineLevel="1" x14ac:dyDescent="0.25">
      <c r="A32" s="370" t="s">
        <v>1314</v>
      </c>
      <c r="B32" s="144" t="s">
        <v>748</v>
      </c>
      <c r="C32" s="5" t="s">
        <v>6</v>
      </c>
      <c r="D32" s="404">
        <v>2000</v>
      </c>
      <c r="E32" s="391"/>
      <c r="F32" s="392"/>
    </row>
    <row r="33" spans="1:6" outlineLevel="1" x14ac:dyDescent="0.25">
      <c r="A33" s="370" t="s">
        <v>1315</v>
      </c>
      <c r="B33" s="144" t="s">
        <v>749</v>
      </c>
      <c r="C33" s="5" t="s">
        <v>7</v>
      </c>
      <c r="D33" s="404">
        <v>2500</v>
      </c>
      <c r="E33" s="391"/>
      <c r="F33" s="392"/>
    </row>
    <row r="34" spans="1:6" outlineLevel="1" x14ac:dyDescent="0.25">
      <c r="A34" s="370" t="s">
        <v>1316</v>
      </c>
      <c r="B34" s="144" t="s">
        <v>750</v>
      </c>
      <c r="C34" s="5" t="s">
        <v>8</v>
      </c>
      <c r="D34" s="404">
        <v>2000</v>
      </c>
      <c r="E34" s="391"/>
      <c r="F34" s="392"/>
    </row>
    <row r="35" spans="1:6" outlineLevel="1" x14ac:dyDescent="0.25">
      <c r="A35" s="370" t="s">
        <v>1317</v>
      </c>
      <c r="B35" s="144" t="s">
        <v>751</v>
      </c>
      <c r="C35" s="5" t="s">
        <v>635</v>
      </c>
      <c r="D35" s="404">
        <v>2500</v>
      </c>
      <c r="E35" s="469">
        <v>3500</v>
      </c>
      <c r="F35" s="392"/>
    </row>
    <row r="36" spans="1:6" outlineLevel="1" x14ac:dyDescent="0.25">
      <c r="A36" s="370" t="s">
        <v>1318</v>
      </c>
      <c r="B36" s="144" t="s">
        <v>752</v>
      </c>
      <c r="C36" s="5" t="s">
        <v>636</v>
      </c>
      <c r="D36" s="404">
        <v>2000</v>
      </c>
      <c r="E36" s="469">
        <v>3000</v>
      </c>
      <c r="F36" s="392"/>
    </row>
    <row r="37" spans="1:6" outlineLevel="1" x14ac:dyDescent="0.25">
      <c r="A37" s="370" t="s">
        <v>252</v>
      </c>
      <c r="B37" s="144" t="s">
        <v>753</v>
      </c>
      <c r="C37" s="5" t="s">
        <v>9</v>
      </c>
      <c r="D37" s="404">
        <v>2500</v>
      </c>
      <c r="E37" s="391"/>
      <c r="F37" s="392"/>
    </row>
    <row r="38" spans="1:6" outlineLevel="1" x14ac:dyDescent="0.25">
      <c r="A38" s="370" t="s">
        <v>612</v>
      </c>
      <c r="B38" s="144" t="s">
        <v>754</v>
      </c>
      <c r="C38" s="5" t="s">
        <v>10</v>
      </c>
      <c r="D38" s="404">
        <v>2000</v>
      </c>
      <c r="E38" s="391"/>
      <c r="F38" s="392"/>
    </row>
    <row r="39" spans="1:6" outlineLevel="1" x14ac:dyDescent="0.25">
      <c r="A39" s="370" t="s">
        <v>1319</v>
      </c>
      <c r="B39" s="144" t="s">
        <v>755</v>
      </c>
      <c r="C39" s="5" t="s">
        <v>11</v>
      </c>
      <c r="D39" s="404">
        <v>2500</v>
      </c>
      <c r="E39" s="391"/>
      <c r="F39" s="392"/>
    </row>
    <row r="40" spans="1:6" outlineLevel="1" x14ac:dyDescent="0.25">
      <c r="A40" s="370" t="s">
        <v>1320</v>
      </c>
      <c r="B40" s="144" t="s">
        <v>756</v>
      </c>
      <c r="C40" s="5" t="s">
        <v>12</v>
      </c>
      <c r="D40" s="404">
        <v>2000</v>
      </c>
      <c r="E40" s="391"/>
      <c r="F40" s="392"/>
    </row>
    <row r="41" spans="1:6" outlineLevel="1" x14ac:dyDescent="0.25">
      <c r="A41" s="371" t="s">
        <v>1226</v>
      </c>
      <c r="B41" s="146" t="s">
        <v>757</v>
      </c>
      <c r="C41" s="6" t="s">
        <v>19</v>
      </c>
      <c r="D41" s="404">
        <v>3000</v>
      </c>
      <c r="E41" s="391"/>
      <c r="F41" s="392"/>
    </row>
    <row r="42" spans="1:6" outlineLevel="1" x14ac:dyDescent="0.25">
      <c r="A42" s="371" t="s">
        <v>1242</v>
      </c>
      <c r="B42" s="146" t="s">
        <v>758</v>
      </c>
      <c r="C42" s="6" t="s">
        <v>20</v>
      </c>
      <c r="D42" s="404">
        <v>2500</v>
      </c>
      <c r="E42" s="391"/>
      <c r="F42" s="392"/>
    </row>
    <row r="43" spans="1:6" x14ac:dyDescent="0.25">
      <c r="A43" s="380"/>
      <c r="B43" s="187"/>
      <c r="C43" s="60" t="s">
        <v>322</v>
      </c>
      <c r="D43" s="85"/>
      <c r="E43" s="280"/>
      <c r="F43" s="280"/>
    </row>
    <row r="44" spans="1:6" outlineLevel="1" x14ac:dyDescent="0.25">
      <c r="A44" s="370" t="s">
        <v>236</v>
      </c>
      <c r="B44" s="144" t="s">
        <v>2151</v>
      </c>
      <c r="C44" s="33" t="s">
        <v>237</v>
      </c>
      <c r="D44" s="404">
        <v>100</v>
      </c>
      <c r="E44" s="280"/>
      <c r="F44" s="280"/>
    </row>
    <row r="45" spans="1:6" outlineLevel="1" x14ac:dyDescent="0.25">
      <c r="A45" s="370" t="s">
        <v>1329</v>
      </c>
      <c r="B45" s="144" t="s">
        <v>2152</v>
      </c>
      <c r="C45" s="5" t="s">
        <v>37</v>
      </c>
      <c r="D45" s="404">
        <v>100</v>
      </c>
      <c r="E45" s="280"/>
      <c r="F45" s="280"/>
    </row>
    <row r="46" spans="1:6" outlineLevel="1" x14ac:dyDescent="0.25">
      <c r="A46" s="370" t="s">
        <v>38</v>
      </c>
      <c r="B46" s="144" t="s">
        <v>2153</v>
      </c>
      <c r="C46" s="5" t="s">
        <v>1629</v>
      </c>
      <c r="D46" s="404">
        <v>300</v>
      </c>
      <c r="E46" s="280"/>
      <c r="F46" s="280"/>
    </row>
    <row r="47" spans="1:6" s="185" customFormat="1" outlineLevel="1" x14ac:dyDescent="0.25">
      <c r="A47" s="372" t="s">
        <v>39</v>
      </c>
      <c r="B47" s="144" t="s">
        <v>2154</v>
      </c>
      <c r="C47" s="5" t="s">
        <v>40</v>
      </c>
      <c r="D47" s="404">
        <v>450</v>
      </c>
      <c r="E47" s="46"/>
      <c r="F47" s="46"/>
    </row>
    <row r="48" spans="1:6" s="185" customFormat="1" outlineLevel="1" x14ac:dyDescent="0.25">
      <c r="A48" s="373" t="s">
        <v>238</v>
      </c>
      <c r="B48" s="144" t="s">
        <v>2764</v>
      </c>
      <c r="C48" s="5" t="s">
        <v>2755</v>
      </c>
      <c r="D48" s="404">
        <v>600</v>
      </c>
      <c r="E48" s="46"/>
      <c r="F48" s="46"/>
    </row>
    <row r="49" spans="1:6" s="185" customFormat="1" outlineLevel="1" x14ac:dyDescent="0.25">
      <c r="A49" s="370" t="s">
        <v>239</v>
      </c>
      <c r="B49" s="144" t="s">
        <v>2155</v>
      </c>
      <c r="C49" s="33" t="s">
        <v>240</v>
      </c>
      <c r="D49" s="404">
        <v>300</v>
      </c>
      <c r="E49" s="46"/>
      <c r="F49" s="46"/>
    </row>
    <row r="50" spans="1:6" s="185" customFormat="1" outlineLevel="1" x14ac:dyDescent="0.25">
      <c r="A50" s="370" t="s">
        <v>241</v>
      </c>
      <c r="B50" s="144" t="s">
        <v>2756</v>
      </c>
      <c r="C50" s="33" t="s">
        <v>2758</v>
      </c>
      <c r="D50" s="404">
        <v>1500</v>
      </c>
      <c r="E50" s="46"/>
      <c r="F50" s="46"/>
    </row>
    <row r="51" spans="1:6" s="185" customFormat="1" outlineLevel="1" x14ac:dyDescent="0.25">
      <c r="A51" s="370" t="s">
        <v>241</v>
      </c>
      <c r="B51" s="144" t="s">
        <v>2757</v>
      </c>
      <c r="C51" s="33" t="s">
        <v>2759</v>
      </c>
      <c r="D51" s="404">
        <v>1000</v>
      </c>
      <c r="E51" s="46"/>
      <c r="F51" s="46"/>
    </row>
    <row r="52" spans="1:6" s="185" customFormat="1" outlineLevel="1" x14ac:dyDescent="0.25">
      <c r="A52" s="374" t="s">
        <v>245</v>
      </c>
      <c r="B52" s="144" t="s">
        <v>2156</v>
      </c>
      <c r="C52" s="35" t="s">
        <v>246</v>
      </c>
      <c r="D52" s="404">
        <v>300</v>
      </c>
      <c r="E52" s="46"/>
      <c r="F52" s="46"/>
    </row>
    <row r="53" spans="1:6" s="185" customFormat="1" outlineLevel="1" x14ac:dyDescent="0.25">
      <c r="A53" s="374" t="s">
        <v>247</v>
      </c>
      <c r="B53" s="144" t="s">
        <v>2157</v>
      </c>
      <c r="C53" s="35" t="s">
        <v>248</v>
      </c>
      <c r="D53" s="404">
        <v>300</v>
      </c>
      <c r="E53" s="46"/>
      <c r="F53" s="46"/>
    </row>
    <row r="54" spans="1:6" s="185" customFormat="1" outlineLevel="1" x14ac:dyDescent="0.25">
      <c r="A54" s="370" t="s">
        <v>242</v>
      </c>
      <c r="B54" s="144" t="s">
        <v>2158</v>
      </c>
      <c r="C54" s="33" t="s">
        <v>243</v>
      </c>
      <c r="D54" s="404">
        <v>500</v>
      </c>
      <c r="E54" s="46"/>
      <c r="F54" s="46"/>
    </row>
    <row r="55" spans="1:6" s="185" customFormat="1" outlineLevel="1" x14ac:dyDescent="0.25">
      <c r="A55" s="373" t="s">
        <v>244</v>
      </c>
      <c r="B55" s="144" t="s">
        <v>2159</v>
      </c>
      <c r="C55" s="21" t="s">
        <v>1761</v>
      </c>
      <c r="D55" s="404">
        <v>300</v>
      </c>
      <c r="E55" s="46"/>
      <c r="F55" s="46"/>
    </row>
    <row r="56" spans="1:6" s="185" customFormat="1" outlineLevel="1" x14ac:dyDescent="0.25">
      <c r="A56" s="373" t="s">
        <v>1759</v>
      </c>
      <c r="B56" s="144" t="s">
        <v>2750</v>
      </c>
      <c r="C56" s="464" t="s">
        <v>1760</v>
      </c>
      <c r="D56" s="404">
        <v>2000</v>
      </c>
      <c r="E56" s="46"/>
      <c r="F56" s="46"/>
    </row>
    <row r="57" spans="1:6" s="185" customFormat="1" outlineLevel="1" x14ac:dyDescent="0.25">
      <c r="A57" s="373" t="s">
        <v>1750</v>
      </c>
      <c r="B57" s="144" t="s">
        <v>2836</v>
      </c>
      <c r="C57" s="464" t="s">
        <v>1751</v>
      </c>
      <c r="D57" s="404">
        <v>200</v>
      </c>
      <c r="E57" s="46"/>
      <c r="F57" s="46"/>
    </row>
    <row r="58" spans="1:6" s="185" customFormat="1" ht="47.25" outlineLevel="1" x14ac:dyDescent="0.25">
      <c r="A58" s="374" t="s">
        <v>1693</v>
      </c>
      <c r="B58" s="144" t="s">
        <v>2847</v>
      </c>
      <c r="C58" s="152" t="s">
        <v>2881</v>
      </c>
      <c r="D58" s="404">
        <v>1500</v>
      </c>
      <c r="E58" s="46"/>
      <c r="F58" s="46"/>
    </row>
    <row r="59" spans="1:6" x14ac:dyDescent="0.25">
      <c r="A59" s="187"/>
      <c r="B59" s="187"/>
      <c r="C59" s="60" t="s">
        <v>321</v>
      </c>
      <c r="D59" s="187"/>
      <c r="E59" s="280"/>
      <c r="F59" s="280"/>
    </row>
    <row r="60" spans="1:6" outlineLevel="1" x14ac:dyDescent="0.25">
      <c r="A60" s="370" t="s">
        <v>1330</v>
      </c>
      <c r="B60" s="144" t="s">
        <v>2160</v>
      </c>
      <c r="C60" s="5" t="s">
        <v>265</v>
      </c>
      <c r="D60" s="404">
        <v>2000</v>
      </c>
      <c r="E60" s="280"/>
      <c r="F60" s="280"/>
    </row>
    <row r="61" spans="1:6" outlineLevel="1" x14ac:dyDescent="0.25">
      <c r="A61" s="373" t="s">
        <v>1331</v>
      </c>
      <c r="B61" s="144" t="s">
        <v>2161</v>
      </c>
      <c r="C61" s="5" t="s">
        <v>43</v>
      </c>
      <c r="D61" s="404">
        <v>2000</v>
      </c>
      <c r="E61" s="280"/>
      <c r="F61" s="280"/>
    </row>
    <row r="62" spans="1:6" outlineLevel="1" x14ac:dyDescent="0.25">
      <c r="A62" s="370" t="s">
        <v>1332</v>
      </c>
      <c r="B62" s="144" t="s">
        <v>2162</v>
      </c>
      <c r="C62" s="5" t="s">
        <v>42</v>
      </c>
      <c r="D62" s="404">
        <v>500</v>
      </c>
      <c r="E62" s="280"/>
      <c r="F62" s="280"/>
    </row>
    <row r="63" spans="1:6" outlineLevel="1" x14ac:dyDescent="0.25">
      <c r="A63" s="370" t="s">
        <v>1333</v>
      </c>
      <c r="B63" s="144" t="s">
        <v>2163</v>
      </c>
      <c r="C63" s="5" t="s">
        <v>41</v>
      </c>
      <c r="D63" s="404">
        <v>1500</v>
      </c>
      <c r="E63" s="280"/>
      <c r="F63" s="280"/>
    </row>
    <row r="64" spans="1:6" x14ac:dyDescent="0.25">
      <c r="A64" s="380"/>
      <c r="B64" s="69"/>
      <c r="C64" s="55" t="s">
        <v>630</v>
      </c>
      <c r="D64" s="84"/>
      <c r="E64" s="280"/>
      <c r="F64" s="280"/>
    </row>
    <row r="65" spans="1:6" outlineLevel="1" x14ac:dyDescent="0.25">
      <c r="A65" s="370" t="s">
        <v>1334</v>
      </c>
      <c r="B65" s="81" t="s">
        <v>2164</v>
      </c>
      <c r="C65" s="34" t="s">
        <v>1630</v>
      </c>
      <c r="D65" s="404">
        <v>1000</v>
      </c>
      <c r="E65" s="280"/>
      <c r="F65" s="280"/>
    </row>
    <row r="66" spans="1:6" outlineLevel="1" x14ac:dyDescent="0.25">
      <c r="A66" s="370" t="s">
        <v>1335</v>
      </c>
      <c r="B66" s="81" t="s">
        <v>2165</v>
      </c>
      <c r="C66" s="74" t="s">
        <v>191</v>
      </c>
      <c r="D66" s="404">
        <v>500</v>
      </c>
      <c r="E66" s="280"/>
      <c r="F66" s="280"/>
    </row>
    <row r="67" spans="1:6" outlineLevel="1" x14ac:dyDescent="0.25">
      <c r="A67" s="370" t="s">
        <v>1336</v>
      </c>
      <c r="B67" s="81" t="s">
        <v>2166</v>
      </c>
      <c r="C67" s="74" t="s">
        <v>202</v>
      </c>
      <c r="D67" s="404">
        <v>1100</v>
      </c>
      <c r="E67" s="280"/>
      <c r="F67" s="280"/>
    </row>
    <row r="68" spans="1:6" outlineLevel="1" x14ac:dyDescent="0.25">
      <c r="A68" s="370" t="s">
        <v>253</v>
      </c>
      <c r="B68" s="81" t="s">
        <v>2167</v>
      </c>
      <c r="C68" s="74" t="s">
        <v>204</v>
      </c>
      <c r="D68" s="404">
        <v>900</v>
      </c>
      <c r="E68" s="280"/>
      <c r="F68" s="280"/>
    </row>
    <row r="69" spans="1:6" outlineLevel="1" x14ac:dyDescent="0.25">
      <c r="A69" s="370" t="s">
        <v>1337</v>
      </c>
      <c r="B69" s="81" t="s">
        <v>2168</v>
      </c>
      <c r="C69" s="74" t="s">
        <v>223</v>
      </c>
      <c r="D69" s="404">
        <v>700</v>
      </c>
      <c r="E69" s="280"/>
      <c r="F69" s="280"/>
    </row>
    <row r="70" spans="1:6" outlineLevel="1" x14ac:dyDescent="0.25">
      <c r="A70" s="370" t="s">
        <v>1338</v>
      </c>
      <c r="B70" s="81" t="s">
        <v>2169</v>
      </c>
      <c r="C70" s="74" t="s">
        <v>222</v>
      </c>
      <c r="D70" s="404">
        <v>500</v>
      </c>
      <c r="E70" s="280"/>
      <c r="F70" s="280"/>
    </row>
    <row r="71" spans="1:6" outlineLevel="1" x14ac:dyDescent="0.25">
      <c r="A71" s="370" t="s">
        <v>1339</v>
      </c>
      <c r="B71" s="81" t="s">
        <v>2170</v>
      </c>
      <c r="C71" s="74" t="s">
        <v>259</v>
      </c>
      <c r="D71" s="404">
        <v>700</v>
      </c>
      <c r="E71" s="280"/>
      <c r="F71" s="280"/>
    </row>
    <row r="72" spans="1:6" outlineLevel="1" x14ac:dyDescent="0.25">
      <c r="A72" s="370" t="s">
        <v>254</v>
      </c>
      <c r="B72" s="81" t="s">
        <v>2171</v>
      </c>
      <c r="C72" s="74" t="s">
        <v>224</v>
      </c>
      <c r="D72" s="404">
        <v>600</v>
      </c>
      <c r="E72" s="280"/>
      <c r="F72" s="280"/>
    </row>
    <row r="73" spans="1:6" outlineLevel="1" x14ac:dyDescent="0.25">
      <c r="A73" s="370" t="s">
        <v>255</v>
      </c>
      <c r="B73" s="81" t="s">
        <v>2172</v>
      </c>
      <c r="C73" s="74" t="s">
        <v>256</v>
      </c>
      <c r="D73" s="404">
        <v>600</v>
      </c>
      <c r="E73" s="280"/>
      <c r="F73" s="280"/>
    </row>
    <row r="74" spans="1:6" outlineLevel="1" x14ac:dyDescent="0.25">
      <c r="A74" s="370" t="s">
        <v>1340</v>
      </c>
      <c r="B74" s="81" t="s">
        <v>2173</v>
      </c>
      <c r="C74" s="74" t="s">
        <v>217</v>
      </c>
      <c r="D74" s="404">
        <v>1400</v>
      </c>
      <c r="E74" s="280"/>
      <c r="F74" s="280"/>
    </row>
    <row r="75" spans="1:6" outlineLevel="1" x14ac:dyDescent="0.25">
      <c r="A75" s="370" t="s">
        <v>1341</v>
      </c>
      <c r="B75" s="81" t="s">
        <v>2174</v>
      </c>
      <c r="C75" s="74" t="s">
        <v>225</v>
      </c>
      <c r="D75" s="404">
        <v>1000</v>
      </c>
      <c r="E75" s="280"/>
      <c r="F75" s="280"/>
    </row>
    <row r="76" spans="1:6" outlineLevel="1" x14ac:dyDescent="0.25">
      <c r="A76" s="370" t="s">
        <v>257</v>
      </c>
      <c r="B76" s="81" t="s">
        <v>2175</v>
      </c>
      <c r="C76" s="74" t="s">
        <v>230</v>
      </c>
      <c r="D76" s="404">
        <v>500</v>
      </c>
      <c r="E76" s="280"/>
      <c r="F76" s="280"/>
    </row>
    <row r="77" spans="1:6" outlineLevel="1" x14ac:dyDescent="0.25">
      <c r="A77" s="370" t="s">
        <v>1342</v>
      </c>
      <c r="B77" s="81" t="s">
        <v>2176</v>
      </c>
      <c r="C77" s="74" t="s">
        <v>1631</v>
      </c>
      <c r="D77" s="404">
        <v>1800</v>
      </c>
      <c r="E77" s="280"/>
      <c r="F77" s="280"/>
    </row>
    <row r="78" spans="1:6" outlineLevel="1" x14ac:dyDescent="0.25">
      <c r="A78" s="370" t="s">
        <v>258</v>
      </c>
      <c r="B78" s="81" t="s">
        <v>2177</v>
      </c>
      <c r="C78" s="74" t="s">
        <v>193</v>
      </c>
      <c r="D78" s="404">
        <v>1400</v>
      </c>
      <c r="E78" s="280"/>
      <c r="F78" s="280"/>
    </row>
    <row r="79" spans="1:6" outlineLevel="1" x14ac:dyDescent="0.25">
      <c r="A79" s="370" t="s">
        <v>1343</v>
      </c>
      <c r="B79" s="81" t="s">
        <v>2178</v>
      </c>
      <c r="C79" s="74" t="s">
        <v>218</v>
      </c>
      <c r="D79" s="404">
        <v>1300</v>
      </c>
      <c r="E79" s="280"/>
      <c r="F79" s="280"/>
    </row>
    <row r="80" spans="1:6" outlineLevel="1" x14ac:dyDescent="0.25">
      <c r="A80" s="370" t="s">
        <v>1344</v>
      </c>
      <c r="B80" s="81" t="s">
        <v>2179</v>
      </c>
      <c r="C80" s="74" t="s">
        <v>220</v>
      </c>
      <c r="D80" s="404">
        <v>2200</v>
      </c>
      <c r="E80" s="280"/>
      <c r="F80" s="280"/>
    </row>
    <row r="81" spans="1:6" outlineLevel="1" x14ac:dyDescent="0.25">
      <c r="A81" s="370" t="s">
        <v>1345</v>
      </c>
      <c r="B81" s="81" t="s">
        <v>2180</v>
      </c>
      <c r="C81" s="74" t="s">
        <v>192</v>
      </c>
      <c r="D81" s="404">
        <v>1800</v>
      </c>
      <c r="E81" s="280"/>
      <c r="F81" s="280"/>
    </row>
    <row r="82" spans="1:6" outlineLevel="1" x14ac:dyDescent="0.25">
      <c r="A82" s="370" t="s">
        <v>1346</v>
      </c>
      <c r="B82" s="81" t="s">
        <v>2181</v>
      </c>
      <c r="C82" s="34" t="s">
        <v>201</v>
      </c>
      <c r="D82" s="404">
        <v>1200</v>
      </c>
      <c r="E82" s="280"/>
      <c r="F82" s="280"/>
    </row>
    <row r="83" spans="1:6" outlineLevel="1" x14ac:dyDescent="0.25">
      <c r="A83" s="370" t="s">
        <v>1347</v>
      </c>
      <c r="B83" s="81" t="s">
        <v>2182</v>
      </c>
      <c r="C83" s="34" t="s">
        <v>133</v>
      </c>
      <c r="D83" s="404">
        <v>1200</v>
      </c>
      <c r="E83" s="280"/>
      <c r="F83" s="280"/>
    </row>
    <row r="84" spans="1:6" outlineLevel="1" x14ac:dyDescent="0.25">
      <c r="A84" s="370" t="s">
        <v>1348</v>
      </c>
      <c r="B84" s="81" t="s">
        <v>2183</v>
      </c>
      <c r="C84" s="34" t="s">
        <v>194</v>
      </c>
      <c r="D84" s="404">
        <v>1500</v>
      </c>
      <c r="E84" s="280"/>
      <c r="F84" s="280"/>
    </row>
    <row r="85" spans="1:6" outlineLevel="1" x14ac:dyDescent="0.25">
      <c r="A85" s="370" t="s">
        <v>1349</v>
      </c>
      <c r="B85" s="81" t="s">
        <v>2184</v>
      </c>
      <c r="C85" s="34" t="s">
        <v>195</v>
      </c>
      <c r="D85" s="404">
        <v>1700</v>
      </c>
      <c r="E85" s="280"/>
      <c r="F85" s="280"/>
    </row>
    <row r="86" spans="1:6" outlineLevel="1" x14ac:dyDescent="0.25">
      <c r="A86" s="370" t="s">
        <v>1350</v>
      </c>
      <c r="B86" s="81" t="s">
        <v>2185</v>
      </c>
      <c r="C86" s="34" t="s">
        <v>197</v>
      </c>
      <c r="D86" s="404">
        <v>5000</v>
      </c>
      <c r="E86" s="280"/>
      <c r="F86" s="280"/>
    </row>
    <row r="87" spans="1:6" outlineLevel="1" x14ac:dyDescent="0.25">
      <c r="A87" s="370" t="s">
        <v>586</v>
      </c>
      <c r="B87" s="81" t="s">
        <v>2186</v>
      </c>
      <c r="C87" s="127" t="s">
        <v>587</v>
      </c>
      <c r="D87" s="404">
        <v>700</v>
      </c>
      <c r="E87" s="280"/>
      <c r="F87" s="280"/>
    </row>
    <row r="88" spans="1:6" outlineLevel="1" x14ac:dyDescent="0.25">
      <c r="A88" s="370" t="s">
        <v>1351</v>
      </c>
      <c r="B88" s="81" t="s">
        <v>2187</v>
      </c>
      <c r="C88" s="34" t="s">
        <v>219</v>
      </c>
      <c r="D88" s="404">
        <v>2000</v>
      </c>
      <c r="E88" s="280"/>
      <c r="F88" s="280"/>
    </row>
    <row r="89" spans="1:6" s="266" customFormat="1" x14ac:dyDescent="0.25">
      <c r="A89" s="380"/>
      <c r="B89" s="187"/>
      <c r="C89" s="60" t="s">
        <v>1859</v>
      </c>
      <c r="D89" s="83"/>
      <c r="E89" s="280"/>
      <c r="F89" s="280"/>
    </row>
    <row r="90" spans="1:6" outlineLevel="1" x14ac:dyDescent="0.25">
      <c r="A90" s="370" t="s">
        <v>92</v>
      </c>
      <c r="B90" s="144" t="s">
        <v>2188</v>
      </c>
      <c r="C90" s="5" t="s">
        <v>93</v>
      </c>
      <c r="D90" s="404">
        <v>1800</v>
      </c>
      <c r="E90" s="280"/>
      <c r="F90" s="280"/>
    </row>
    <row r="91" spans="1:6" outlineLevel="1" x14ac:dyDescent="0.25">
      <c r="A91" s="373" t="s">
        <v>1243</v>
      </c>
      <c r="B91" s="144" t="s">
        <v>2189</v>
      </c>
      <c r="C91" s="127" t="s">
        <v>44</v>
      </c>
      <c r="D91" s="404">
        <v>1500</v>
      </c>
      <c r="E91" s="280"/>
      <c r="F91" s="280"/>
    </row>
    <row r="92" spans="1:6" outlineLevel="1" x14ac:dyDescent="0.25">
      <c r="A92" s="370" t="s">
        <v>1352</v>
      </c>
      <c r="B92" s="144" t="s">
        <v>2190</v>
      </c>
      <c r="C92" s="127" t="s">
        <v>637</v>
      </c>
      <c r="D92" s="404">
        <v>2500</v>
      </c>
      <c r="E92" s="280"/>
      <c r="F92" s="280"/>
    </row>
    <row r="93" spans="1:6" outlineLevel="1" x14ac:dyDescent="0.25">
      <c r="A93" s="370" t="s">
        <v>1353</v>
      </c>
      <c r="B93" s="144" t="s">
        <v>2191</v>
      </c>
      <c r="C93" s="127" t="s">
        <v>638</v>
      </c>
      <c r="D93" s="404">
        <v>3000</v>
      </c>
      <c r="E93" s="280"/>
      <c r="F93" s="280"/>
    </row>
    <row r="94" spans="1:6" outlineLevel="1" x14ac:dyDescent="0.25">
      <c r="A94" s="370" t="s">
        <v>90</v>
      </c>
      <c r="B94" s="144" t="s">
        <v>2192</v>
      </c>
      <c r="C94" s="5" t="s">
        <v>91</v>
      </c>
      <c r="D94" s="404">
        <v>2000</v>
      </c>
      <c r="E94" s="280"/>
      <c r="F94" s="280"/>
    </row>
    <row r="95" spans="1:6" outlineLevel="1" x14ac:dyDescent="0.25">
      <c r="A95" s="370" t="s">
        <v>1354</v>
      </c>
      <c r="B95" s="144" t="s">
        <v>2193</v>
      </c>
      <c r="C95" s="127" t="s">
        <v>94</v>
      </c>
      <c r="D95" s="404">
        <v>2500</v>
      </c>
      <c r="E95" s="280"/>
      <c r="F95" s="280"/>
    </row>
    <row r="96" spans="1:6" outlineLevel="1" x14ac:dyDescent="0.25">
      <c r="A96" s="370" t="s">
        <v>1355</v>
      </c>
      <c r="B96" s="144" t="s">
        <v>2194</v>
      </c>
      <c r="C96" s="34" t="s">
        <v>231</v>
      </c>
      <c r="D96" s="404">
        <v>2000</v>
      </c>
      <c r="E96" s="280"/>
      <c r="F96" s="280"/>
    </row>
    <row r="97" spans="1:6" outlineLevel="1" x14ac:dyDescent="0.25">
      <c r="A97" s="370" t="s">
        <v>1356</v>
      </c>
      <c r="B97" s="144" t="s">
        <v>2195</v>
      </c>
      <c r="C97" s="34" t="s">
        <v>1632</v>
      </c>
      <c r="D97" s="404">
        <v>3000</v>
      </c>
      <c r="E97" s="280"/>
      <c r="F97" s="280"/>
    </row>
    <row r="98" spans="1:6" outlineLevel="1" x14ac:dyDescent="0.25">
      <c r="A98" s="370" t="s">
        <v>1357</v>
      </c>
      <c r="B98" s="144" t="s">
        <v>2196</v>
      </c>
      <c r="C98" s="34" t="s">
        <v>1633</v>
      </c>
      <c r="D98" s="404">
        <v>7000</v>
      </c>
      <c r="E98" s="280"/>
      <c r="F98" s="280"/>
    </row>
    <row r="99" spans="1:6" ht="31.5" outlineLevel="1" x14ac:dyDescent="0.25">
      <c r="A99" s="370" t="s">
        <v>1358</v>
      </c>
      <c r="B99" s="144" t="s">
        <v>2197</v>
      </c>
      <c r="C99" s="28" t="s">
        <v>229</v>
      </c>
      <c r="D99" s="404">
        <v>4000</v>
      </c>
      <c r="E99" s="280"/>
      <c r="F99" s="280"/>
    </row>
    <row r="100" spans="1:6" outlineLevel="1" x14ac:dyDescent="0.25">
      <c r="A100" s="370" t="s">
        <v>1359</v>
      </c>
      <c r="B100" s="144" t="s">
        <v>2198</v>
      </c>
      <c r="C100" s="34" t="s">
        <v>228</v>
      </c>
      <c r="D100" s="404">
        <v>9000</v>
      </c>
      <c r="E100" s="280"/>
      <c r="F100" s="280"/>
    </row>
    <row r="101" spans="1:6" outlineLevel="1" x14ac:dyDescent="0.25">
      <c r="A101" s="370" t="s">
        <v>1360</v>
      </c>
      <c r="B101" s="144" t="s">
        <v>2199</v>
      </c>
      <c r="C101" s="34" t="s">
        <v>227</v>
      </c>
      <c r="D101" s="404">
        <v>9000</v>
      </c>
      <c r="E101" s="280"/>
      <c r="F101" s="280"/>
    </row>
    <row r="102" spans="1:6" outlineLevel="1" x14ac:dyDescent="0.25">
      <c r="A102" s="370" t="s">
        <v>1361</v>
      </c>
      <c r="B102" s="144" t="s">
        <v>2200</v>
      </c>
      <c r="C102" s="34" t="s">
        <v>226</v>
      </c>
      <c r="D102" s="404">
        <v>2800</v>
      </c>
      <c r="E102" s="280"/>
      <c r="F102" s="280"/>
    </row>
    <row r="103" spans="1:6" s="266" customFormat="1" x14ac:dyDescent="0.25">
      <c r="A103" s="380"/>
      <c r="B103" s="187"/>
      <c r="C103" s="60" t="s">
        <v>789</v>
      </c>
      <c r="D103" s="83"/>
      <c r="E103" s="280"/>
      <c r="F103" s="280"/>
    </row>
    <row r="104" spans="1:6" outlineLevel="1" x14ac:dyDescent="0.25">
      <c r="A104" s="372" t="s">
        <v>1362</v>
      </c>
      <c r="B104" s="64" t="s">
        <v>2201</v>
      </c>
      <c r="C104" s="62" t="s">
        <v>46</v>
      </c>
      <c r="D104" s="404">
        <v>3000</v>
      </c>
      <c r="E104" s="280"/>
      <c r="F104" s="280"/>
    </row>
    <row r="105" spans="1:6" outlineLevel="1" x14ac:dyDescent="0.25">
      <c r="A105" s="372" t="s">
        <v>1363</v>
      </c>
      <c r="B105" s="64" t="s">
        <v>2202</v>
      </c>
      <c r="C105" s="62" t="s">
        <v>1679</v>
      </c>
      <c r="D105" s="404">
        <v>1500</v>
      </c>
      <c r="E105" s="280"/>
      <c r="F105" s="280"/>
    </row>
    <row r="106" spans="1:6" outlineLevel="1" x14ac:dyDescent="0.25">
      <c r="A106" s="372" t="s">
        <v>1363</v>
      </c>
      <c r="B106" s="64" t="s">
        <v>2203</v>
      </c>
      <c r="C106" s="62" t="s">
        <v>1680</v>
      </c>
      <c r="D106" s="404">
        <v>2000</v>
      </c>
      <c r="E106" s="280"/>
      <c r="F106" s="280"/>
    </row>
    <row r="107" spans="1:6" outlineLevel="1" x14ac:dyDescent="0.25">
      <c r="A107" s="372" t="s">
        <v>1364</v>
      </c>
      <c r="B107" s="64" t="s">
        <v>2204</v>
      </c>
      <c r="C107" s="62" t="s">
        <v>1634</v>
      </c>
      <c r="D107" s="404">
        <v>2000</v>
      </c>
      <c r="E107" s="280"/>
      <c r="F107" s="280"/>
    </row>
    <row r="108" spans="1:6" outlineLevel="1" x14ac:dyDescent="0.25">
      <c r="A108" s="372" t="s">
        <v>1365</v>
      </c>
      <c r="B108" s="64" t="s">
        <v>2205</v>
      </c>
      <c r="C108" s="62" t="s">
        <v>45</v>
      </c>
      <c r="D108" s="404">
        <v>1500</v>
      </c>
      <c r="E108" s="280"/>
      <c r="F108" s="280"/>
    </row>
    <row r="109" spans="1:6" ht="31.5" outlineLevel="1" x14ac:dyDescent="0.25">
      <c r="A109" s="372" t="s">
        <v>1306</v>
      </c>
      <c r="B109" s="64" t="s">
        <v>2206</v>
      </c>
      <c r="C109" s="62" t="s">
        <v>1307</v>
      </c>
      <c r="D109" s="404">
        <v>4500</v>
      </c>
      <c r="E109" s="280"/>
      <c r="F109" s="280"/>
    </row>
    <row r="110" spans="1:6" ht="31.5" outlineLevel="1" x14ac:dyDescent="0.25">
      <c r="A110" s="372" t="s">
        <v>1306</v>
      </c>
      <c r="B110" s="64" t="s">
        <v>2207</v>
      </c>
      <c r="C110" s="62" t="s">
        <v>1308</v>
      </c>
      <c r="D110" s="404">
        <v>4500</v>
      </c>
      <c r="E110" s="280"/>
      <c r="F110" s="280"/>
    </row>
    <row r="111" spans="1:6" outlineLevel="1" x14ac:dyDescent="0.25">
      <c r="A111" s="372" t="s">
        <v>1306</v>
      </c>
      <c r="B111" s="64" t="s">
        <v>2208</v>
      </c>
      <c r="C111" s="62" t="s">
        <v>2754</v>
      </c>
      <c r="D111" s="404">
        <v>4000</v>
      </c>
      <c r="E111" s="280"/>
      <c r="F111" s="280"/>
    </row>
    <row r="112" spans="1:6" ht="31.5" outlineLevel="1" x14ac:dyDescent="0.25">
      <c r="A112" s="372" t="s">
        <v>1306</v>
      </c>
      <c r="B112" s="64" t="s">
        <v>2209</v>
      </c>
      <c r="C112" s="62" t="s">
        <v>1309</v>
      </c>
      <c r="D112" s="404">
        <v>3000</v>
      </c>
      <c r="E112" s="280"/>
      <c r="F112" s="280"/>
    </row>
    <row r="113" spans="1:6" outlineLevel="1" x14ac:dyDescent="0.25">
      <c r="A113" s="372" t="s">
        <v>1306</v>
      </c>
      <c r="B113" s="64" t="s">
        <v>2210</v>
      </c>
      <c r="C113" s="62" t="s">
        <v>1310</v>
      </c>
      <c r="D113" s="404">
        <v>1500</v>
      </c>
      <c r="E113" s="280"/>
      <c r="F113" s="280"/>
    </row>
    <row r="114" spans="1:6" outlineLevel="1" x14ac:dyDescent="0.25">
      <c r="A114" s="372" t="s">
        <v>1674</v>
      </c>
      <c r="B114" s="64" t="s">
        <v>2211</v>
      </c>
      <c r="C114" s="62" t="s">
        <v>1675</v>
      </c>
      <c r="D114" s="404">
        <v>500</v>
      </c>
      <c r="E114" s="280"/>
      <c r="F114" s="280"/>
    </row>
    <row r="115" spans="1:6" s="266" customFormat="1" x14ac:dyDescent="0.25">
      <c r="A115" s="380"/>
      <c r="B115" s="381"/>
      <c r="C115" s="55" t="s">
        <v>813</v>
      </c>
      <c r="D115" s="84"/>
      <c r="E115" s="285" t="s">
        <v>2093</v>
      </c>
      <c r="F115" s="285" t="s">
        <v>2094</v>
      </c>
    </row>
    <row r="116" spans="1:6" outlineLevel="1" x14ac:dyDescent="0.25">
      <c r="A116" s="55"/>
      <c r="B116" s="55"/>
      <c r="C116" s="200" t="s">
        <v>814</v>
      </c>
      <c r="D116" s="84"/>
      <c r="E116" s="285"/>
      <c r="F116" s="285"/>
    </row>
    <row r="117" spans="1:6" ht="31.5" outlineLevel="2" x14ac:dyDescent="0.25">
      <c r="A117" s="370" t="s">
        <v>1366</v>
      </c>
      <c r="B117" s="64" t="s">
        <v>1786</v>
      </c>
      <c r="C117" s="5" t="s">
        <v>639</v>
      </c>
      <c r="D117" s="404">
        <v>2000</v>
      </c>
      <c r="E117" s="469">
        <v>3000</v>
      </c>
      <c r="F117" s="470">
        <v>4000</v>
      </c>
    </row>
    <row r="118" spans="1:6" outlineLevel="2" x14ac:dyDescent="0.25">
      <c r="A118" s="370" t="s">
        <v>1367</v>
      </c>
      <c r="B118" s="64" t="s">
        <v>1787</v>
      </c>
      <c r="C118" s="5" t="s">
        <v>31</v>
      </c>
      <c r="D118" s="404">
        <v>1700</v>
      </c>
      <c r="E118" s="469">
        <v>2700</v>
      </c>
      <c r="F118" s="470">
        <v>3700</v>
      </c>
    </row>
    <row r="119" spans="1:6" outlineLevel="2" x14ac:dyDescent="0.25">
      <c r="A119" s="370" t="s">
        <v>1368</v>
      </c>
      <c r="B119" s="64" t="s">
        <v>1788</v>
      </c>
      <c r="C119" s="5" t="s">
        <v>2085</v>
      </c>
      <c r="D119" s="404">
        <v>1000</v>
      </c>
      <c r="E119" s="469">
        <v>2000</v>
      </c>
      <c r="F119" s="470">
        <v>3000</v>
      </c>
    </row>
    <row r="120" spans="1:6" outlineLevel="2" x14ac:dyDescent="0.25">
      <c r="A120" s="371" t="s">
        <v>1369</v>
      </c>
      <c r="B120" s="64" t="s">
        <v>1789</v>
      </c>
      <c r="C120" s="6" t="s">
        <v>23</v>
      </c>
      <c r="D120" s="404">
        <v>800</v>
      </c>
      <c r="E120" s="469">
        <v>1800</v>
      </c>
      <c r="F120" s="470">
        <v>2800</v>
      </c>
    </row>
    <row r="121" spans="1:6" outlineLevel="2" x14ac:dyDescent="0.25">
      <c r="A121" s="370" t="s">
        <v>1370</v>
      </c>
      <c r="B121" s="64" t="s">
        <v>1790</v>
      </c>
      <c r="C121" s="5" t="s">
        <v>29</v>
      </c>
      <c r="D121" s="404">
        <v>2500</v>
      </c>
      <c r="E121" s="469">
        <v>3500</v>
      </c>
      <c r="F121" s="470">
        <v>4500</v>
      </c>
    </row>
    <row r="122" spans="1:6" outlineLevel="2" x14ac:dyDescent="0.25">
      <c r="A122" s="371" t="s">
        <v>1371</v>
      </c>
      <c r="B122" s="64" t="s">
        <v>1791</v>
      </c>
      <c r="C122" s="6" t="s">
        <v>235</v>
      </c>
      <c r="D122" s="404">
        <v>1100</v>
      </c>
      <c r="E122" s="469">
        <v>2100</v>
      </c>
      <c r="F122" s="470">
        <v>3100</v>
      </c>
    </row>
    <row r="123" spans="1:6" outlineLevel="2" x14ac:dyDescent="0.25">
      <c r="A123" s="371" t="s">
        <v>617</v>
      </c>
      <c r="B123" s="64" t="s">
        <v>1792</v>
      </c>
      <c r="C123" s="6" t="s">
        <v>33</v>
      </c>
      <c r="D123" s="404">
        <v>1500</v>
      </c>
      <c r="E123" s="469">
        <v>2500</v>
      </c>
      <c r="F123" s="470">
        <v>3500</v>
      </c>
    </row>
    <row r="124" spans="1:6" outlineLevel="2" x14ac:dyDescent="0.25">
      <c r="A124" s="370" t="s">
        <v>1373</v>
      </c>
      <c r="B124" s="64" t="s">
        <v>1793</v>
      </c>
      <c r="C124" s="34" t="s">
        <v>233</v>
      </c>
      <c r="D124" s="404">
        <v>1100</v>
      </c>
      <c r="E124" s="469">
        <v>2100</v>
      </c>
      <c r="F124" s="470">
        <v>3100</v>
      </c>
    </row>
    <row r="125" spans="1:6" outlineLevel="2" x14ac:dyDescent="0.25">
      <c r="A125" s="370" t="s">
        <v>1374</v>
      </c>
      <c r="B125" s="64" t="s">
        <v>1794</v>
      </c>
      <c r="C125" s="34" t="s">
        <v>621</v>
      </c>
      <c r="D125" s="404">
        <v>1500</v>
      </c>
      <c r="E125" s="469">
        <v>2500</v>
      </c>
      <c r="F125" s="470">
        <v>3500</v>
      </c>
    </row>
    <row r="126" spans="1:6" outlineLevel="2" x14ac:dyDescent="0.25">
      <c r="A126" s="370" t="s">
        <v>1375</v>
      </c>
      <c r="B126" s="64" t="s">
        <v>1795</v>
      </c>
      <c r="C126" s="34" t="s">
        <v>232</v>
      </c>
      <c r="D126" s="404">
        <v>1700</v>
      </c>
      <c r="E126" s="469">
        <v>2700</v>
      </c>
      <c r="F126" s="470">
        <v>3700</v>
      </c>
    </row>
    <row r="127" spans="1:6" outlineLevel="2" x14ac:dyDescent="0.25">
      <c r="A127" s="370" t="s">
        <v>1376</v>
      </c>
      <c r="B127" s="64" t="s">
        <v>1796</v>
      </c>
      <c r="C127" s="34" t="s">
        <v>234</v>
      </c>
      <c r="D127" s="404">
        <v>1500</v>
      </c>
      <c r="E127" s="469">
        <v>2500</v>
      </c>
      <c r="F127" s="470">
        <v>3500</v>
      </c>
    </row>
    <row r="128" spans="1:6" outlineLevel="2" x14ac:dyDescent="0.25">
      <c r="A128" s="370" t="s">
        <v>1377</v>
      </c>
      <c r="B128" s="64" t="s">
        <v>1797</v>
      </c>
      <c r="C128" s="34" t="s">
        <v>200</v>
      </c>
      <c r="D128" s="404">
        <v>1100</v>
      </c>
      <c r="E128" s="469">
        <v>2100</v>
      </c>
      <c r="F128" s="470">
        <v>3100</v>
      </c>
    </row>
    <row r="129" spans="1:6" outlineLevel="2" x14ac:dyDescent="0.25">
      <c r="A129" s="370" t="s">
        <v>1378</v>
      </c>
      <c r="B129" s="64" t="s">
        <v>1798</v>
      </c>
      <c r="C129" s="34" t="s">
        <v>47</v>
      </c>
      <c r="D129" s="404">
        <v>1400</v>
      </c>
      <c r="E129" s="469">
        <v>2400</v>
      </c>
      <c r="F129" s="470">
        <v>3400</v>
      </c>
    </row>
    <row r="130" spans="1:6" outlineLevel="2" collapsed="1" x14ac:dyDescent="0.25">
      <c r="A130" s="370" t="s">
        <v>1379</v>
      </c>
      <c r="B130" s="64" t="s">
        <v>1799</v>
      </c>
      <c r="C130" s="34" t="s">
        <v>199</v>
      </c>
      <c r="D130" s="404">
        <v>1300</v>
      </c>
      <c r="E130" s="469">
        <v>2300</v>
      </c>
      <c r="F130" s="470">
        <v>3300</v>
      </c>
    </row>
    <row r="131" spans="1:6" outlineLevel="2" x14ac:dyDescent="0.25">
      <c r="A131" s="370" t="s">
        <v>1380</v>
      </c>
      <c r="B131" s="64" t="s">
        <v>1800</v>
      </c>
      <c r="C131" s="5" t="s">
        <v>640</v>
      </c>
      <c r="D131" s="404">
        <v>1500</v>
      </c>
      <c r="E131" s="469">
        <v>2500</v>
      </c>
      <c r="F131" s="470">
        <v>3500</v>
      </c>
    </row>
    <row r="132" spans="1:6" s="279" customFormat="1" outlineLevel="1" x14ac:dyDescent="0.25">
      <c r="A132" s="201"/>
      <c r="B132" s="382"/>
      <c r="C132" s="203" t="s">
        <v>815</v>
      </c>
      <c r="D132" s="84"/>
      <c r="E132" s="285" t="s">
        <v>2093</v>
      </c>
      <c r="F132" s="285" t="s">
        <v>2094</v>
      </c>
    </row>
    <row r="133" spans="1:6" outlineLevel="2" x14ac:dyDescent="0.25">
      <c r="A133" s="370" t="s">
        <v>271</v>
      </c>
      <c r="B133" s="144" t="s">
        <v>1802</v>
      </c>
      <c r="C133" s="28" t="s">
        <v>272</v>
      </c>
      <c r="D133" s="404">
        <v>2000</v>
      </c>
      <c r="E133" s="469">
        <v>3000</v>
      </c>
      <c r="F133" s="470">
        <v>4000</v>
      </c>
    </row>
    <row r="134" spans="1:6" ht="31.5" outlineLevel="2" x14ac:dyDescent="0.25">
      <c r="A134" s="375" t="s">
        <v>1381</v>
      </c>
      <c r="B134" s="144" t="s">
        <v>1803</v>
      </c>
      <c r="C134" s="93" t="s">
        <v>282</v>
      </c>
      <c r="D134" s="404">
        <v>3000</v>
      </c>
      <c r="E134" s="469">
        <v>4000</v>
      </c>
      <c r="F134" s="470">
        <v>5000</v>
      </c>
    </row>
    <row r="135" spans="1:6" ht="31.5" outlineLevel="2" x14ac:dyDescent="0.25">
      <c r="A135" s="370" t="s">
        <v>1698</v>
      </c>
      <c r="B135" s="144" t="s">
        <v>1804</v>
      </c>
      <c r="C135" s="28" t="s">
        <v>1801</v>
      </c>
      <c r="D135" s="404">
        <v>2500</v>
      </c>
      <c r="E135" s="469">
        <v>3500</v>
      </c>
      <c r="F135" s="470">
        <v>4500</v>
      </c>
    </row>
    <row r="136" spans="1:6" outlineLevel="2" x14ac:dyDescent="0.25">
      <c r="A136" s="370" t="s">
        <v>273</v>
      </c>
      <c r="B136" s="144" t="s">
        <v>1805</v>
      </c>
      <c r="C136" s="28" t="s">
        <v>276</v>
      </c>
      <c r="D136" s="404">
        <v>3000</v>
      </c>
      <c r="E136" s="469">
        <v>4000</v>
      </c>
      <c r="F136" s="470">
        <v>5000</v>
      </c>
    </row>
    <row r="137" spans="1:6" outlineLevel="2" x14ac:dyDescent="0.25">
      <c r="A137" s="370" t="s">
        <v>1699</v>
      </c>
      <c r="B137" s="144" t="s">
        <v>1806</v>
      </c>
      <c r="C137" s="28" t="s">
        <v>1700</v>
      </c>
      <c r="D137" s="404">
        <v>3000</v>
      </c>
      <c r="E137" s="469">
        <v>4000</v>
      </c>
      <c r="F137" s="470">
        <v>5000</v>
      </c>
    </row>
    <row r="138" spans="1:6" outlineLevel="2" x14ac:dyDescent="0.25">
      <c r="A138" s="373" t="s">
        <v>1382</v>
      </c>
      <c r="B138" s="144" t="s">
        <v>1807</v>
      </c>
      <c r="C138" s="154" t="s">
        <v>270</v>
      </c>
      <c r="D138" s="404">
        <v>5000</v>
      </c>
      <c r="E138" s="469">
        <v>5000</v>
      </c>
      <c r="F138" s="470">
        <v>5000</v>
      </c>
    </row>
    <row r="139" spans="1:6" outlineLevel="2" x14ac:dyDescent="0.25">
      <c r="A139" s="375" t="s">
        <v>281</v>
      </c>
      <c r="B139" s="144" t="s">
        <v>1808</v>
      </c>
      <c r="C139" s="93" t="s">
        <v>1636</v>
      </c>
      <c r="D139" s="404">
        <v>1000</v>
      </c>
      <c r="E139" s="469">
        <v>2000</v>
      </c>
      <c r="F139" s="470">
        <v>3000</v>
      </c>
    </row>
    <row r="140" spans="1:6" outlineLevel="2" x14ac:dyDescent="0.25">
      <c r="A140" s="370" t="s">
        <v>581</v>
      </c>
      <c r="B140" s="144" t="s">
        <v>1809</v>
      </c>
      <c r="C140" s="21" t="s">
        <v>719</v>
      </c>
      <c r="D140" s="404">
        <v>1000</v>
      </c>
      <c r="E140" s="472">
        <v>1500</v>
      </c>
      <c r="F140" s="473">
        <v>2000</v>
      </c>
    </row>
    <row r="141" spans="1:6" outlineLevel="2" x14ac:dyDescent="0.25">
      <c r="A141" s="199"/>
      <c r="B141" s="382"/>
      <c r="C141" s="203" t="s">
        <v>2765</v>
      </c>
      <c r="D141" s="471"/>
      <c r="E141" s="285" t="s">
        <v>2766</v>
      </c>
      <c r="F141" s="285"/>
    </row>
    <row r="142" spans="1:6" ht="63" outlineLevel="2" x14ac:dyDescent="0.25">
      <c r="A142" s="370" t="s">
        <v>1383</v>
      </c>
      <c r="B142" s="144" t="s">
        <v>2767</v>
      </c>
      <c r="C142" s="28" t="s">
        <v>274</v>
      </c>
      <c r="D142" s="404">
        <v>4500</v>
      </c>
      <c r="E142" s="469">
        <v>5000</v>
      </c>
      <c r="F142" s="392"/>
    </row>
    <row r="143" spans="1:6" ht="78.75" outlineLevel="2" x14ac:dyDescent="0.25">
      <c r="A143" s="370" t="s">
        <v>1384</v>
      </c>
      <c r="B143" s="144" t="s">
        <v>2768</v>
      </c>
      <c r="C143" s="127" t="s">
        <v>275</v>
      </c>
      <c r="D143" s="404">
        <v>5000</v>
      </c>
      <c r="E143" s="469">
        <v>5500</v>
      </c>
      <c r="F143" s="392"/>
    </row>
    <row r="144" spans="1:6" ht="63" outlineLevel="2" x14ac:dyDescent="0.25">
      <c r="A144" s="370" t="s">
        <v>277</v>
      </c>
      <c r="B144" s="144" t="s">
        <v>2769</v>
      </c>
      <c r="C144" s="28" t="s">
        <v>278</v>
      </c>
      <c r="D144" s="404">
        <v>4500</v>
      </c>
      <c r="E144" s="469">
        <v>5000</v>
      </c>
      <c r="F144" s="392"/>
    </row>
    <row r="145" spans="1:6" ht="78.75" outlineLevel="2" x14ac:dyDescent="0.25">
      <c r="A145" s="370" t="s">
        <v>279</v>
      </c>
      <c r="B145" s="144" t="s">
        <v>2770</v>
      </c>
      <c r="C145" s="127" t="s">
        <v>280</v>
      </c>
      <c r="D145" s="404">
        <v>5000</v>
      </c>
      <c r="E145" s="469">
        <v>5500</v>
      </c>
      <c r="F145" s="392"/>
    </row>
    <row r="146" spans="1:6" s="279" customFormat="1" outlineLevel="1" x14ac:dyDescent="0.25">
      <c r="A146" s="199"/>
      <c r="B146" s="383"/>
      <c r="C146" s="206" t="s">
        <v>2895</v>
      </c>
      <c r="D146" s="384"/>
      <c r="E146" s="285"/>
      <c r="F146" s="285"/>
    </row>
    <row r="147" spans="1:6" outlineLevel="2" x14ac:dyDescent="0.25">
      <c r="A147" s="372" t="s">
        <v>1385</v>
      </c>
      <c r="B147" s="64" t="s">
        <v>2783</v>
      </c>
      <c r="C147" s="5" t="s">
        <v>48</v>
      </c>
      <c r="D147" s="404">
        <v>4000</v>
      </c>
      <c r="E147" s="280"/>
      <c r="F147" s="280"/>
    </row>
    <row r="148" spans="1:6" s="279" customFormat="1" outlineLevel="1" x14ac:dyDescent="0.25">
      <c r="A148" s="380"/>
      <c r="B148" s="70"/>
      <c r="C148" s="208" t="s">
        <v>2882</v>
      </c>
      <c r="D148" s="85"/>
      <c r="E148" s="285" t="s">
        <v>2093</v>
      </c>
      <c r="F148" s="285" t="s">
        <v>2094</v>
      </c>
    </row>
    <row r="149" spans="1:6" outlineLevel="2" x14ac:dyDescent="0.25">
      <c r="A149" s="371" t="s">
        <v>1386</v>
      </c>
      <c r="B149" s="65" t="s">
        <v>2771</v>
      </c>
      <c r="C149" s="6" t="s">
        <v>27</v>
      </c>
      <c r="D149" s="404">
        <v>2100</v>
      </c>
      <c r="E149" s="469">
        <v>3100</v>
      </c>
      <c r="F149" s="470">
        <v>4100</v>
      </c>
    </row>
    <row r="150" spans="1:6" outlineLevel="2" x14ac:dyDescent="0.25">
      <c r="A150" s="370" t="s">
        <v>1387</v>
      </c>
      <c r="B150" s="65" t="s">
        <v>2772</v>
      </c>
      <c r="C150" s="28" t="s">
        <v>1637</v>
      </c>
      <c r="D150" s="404">
        <v>4500</v>
      </c>
      <c r="E150" s="469">
        <v>5500</v>
      </c>
      <c r="F150" s="470">
        <v>6500</v>
      </c>
    </row>
    <row r="151" spans="1:6" ht="31.5" outlineLevel="2" x14ac:dyDescent="0.25">
      <c r="A151" s="374" t="s">
        <v>539</v>
      </c>
      <c r="B151" s="65" t="s">
        <v>2773</v>
      </c>
      <c r="C151" s="35" t="s">
        <v>540</v>
      </c>
      <c r="D151" s="404">
        <v>4000</v>
      </c>
      <c r="E151" s="469">
        <v>5000</v>
      </c>
      <c r="F151" s="470">
        <v>6000</v>
      </c>
    </row>
    <row r="152" spans="1:6" outlineLevel="2" x14ac:dyDescent="0.25">
      <c r="A152" s="374" t="s">
        <v>541</v>
      </c>
      <c r="B152" s="65" t="s">
        <v>2774</v>
      </c>
      <c r="C152" s="35" t="s">
        <v>542</v>
      </c>
      <c r="D152" s="404">
        <v>3000</v>
      </c>
      <c r="E152" s="469">
        <v>4000</v>
      </c>
      <c r="F152" s="470">
        <v>5000</v>
      </c>
    </row>
    <row r="153" spans="1:6" outlineLevel="2" x14ac:dyDescent="0.25">
      <c r="A153" s="374" t="s">
        <v>543</v>
      </c>
      <c r="B153" s="65" t="s">
        <v>2775</v>
      </c>
      <c r="C153" s="35" t="s">
        <v>544</v>
      </c>
      <c r="D153" s="404">
        <v>4000</v>
      </c>
      <c r="E153" s="469">
        <v>5000</v>
      </c>
      <c r="F153" s="470">
        <v>6000</v>
      </c>
    </row>
    <row r="154" spans="1:6" outlineLevel="2" x14ac:dyDescent="0.25">
      <c r="A154" s="370" t="s">
        <v>1388</v>
      </c>
      <c r="B154" s="65" t="s">
        <v>2776</v>
      </c>
      <c r="C154" s="5" t="s">
        <v>641</v>
      </c>
      <c r="D154" s="404">
        <v>3000</v>
      </c>
      <c r="E154" s="469">
        <v>4000</v>
      </c>
      <c r="F154" s="470">
        <v>5000</v>
      </c>
    </row>
    <row r="155" spans="1:6" outlineLevel="2" x14ac:dyDescent="0.25">
      <c r="A155" s="370" t="s">
        <v>536</v>
      </c>
      <c r="B155" s="65" t="s">
        <v>2777</v>
      </c>
      <c r="C155" s="33" t="s">
        <v>537</v>
      </c>
      <c r="D155" s="404">
        <v>3500</v>
      </c>
      <c r="E155" s="469">
        <v>4500</v>
      </c>
      <c r="F155" s="470">
        <v>5500</v>
      </c>
    </row>
    <row r="156" spans="1:6" outlineLevel="2" x14ac:dyDescent="0.25">
      <c r="A156" s="370" t="s">
        <v>538</v>
      </c>
      <c r="B156" s="65" t="s">
        <v>2778</v>
      </c>
      <c r="C156" s="33" t="s">
        <v>2089</v>
      </c>
      <c r="D156" s="404">
        <v>3500</v>
      </c>
      <c r="E156" s="469">
        <v>4500</v>
      </c>
      <c r="F156" s="470">
        <v>5500</v>
      </c>
    </row>
    <row r="157" spans="1:6" outlineLevel="2" x14ac:dyDescent="0.25">
      <c r="A157" s="371" t="s">
        <v>1389</v>
      </c>
      <c r="B157" s="65" t="s">
        <v>2779</v>
      </c>
      <c r="C157" s="6" t="s">
        <v>580</v>
      </c>
      <c r="D157" s="404">
        <v>2500</v>
      </c>
      <c r="E157" s="469">
        <v>3500</v>
      </c>
      <c r="F157" s="470">
        <v>4500</v>
      </c>
    </row>
    <row r="158" spans="1:6" outlineLevel="2" x14ac:dyDescent="0.25">
      <c r="A158" s="370" t="s">
        <v>1390</v>
      </c>
      <c r="B158" s="65" t="s">
        <v>2780</v>
      </c>
      <c r="C158" s="28" t="s">
        <v>196</v>
      </c>
      <c r="D158" s="404">
        <v>2000</v>
      </c>
      <c r="E158" s="469">
        <v>3000</v>
      </c>
      <c r="F158" s="470">
        <v>4000</v>
      </c>
    </row>
    <row r="159" spans="1:6" outlineLevel="2" x14ac:dyDescent="0.25">
      <c r="A159" s="370" t="s">
        <v>268</v>
      </c>
      <c r="B159" s="65" t="s">
        <v>2781</v>
      </c>
      <c r="C159" s="28" t="s">
        <v>269</v>
      </c>
      <c r="D159" s="404">
        <v>1500</v>
      </c>
      <c r="E159" s="469">
        <v>2500</v>
      </c>
      <c r="F159" s="470">
        <v>3500</v>
      </c>
    </row>
    <row r="160" spans="1:6" outlineLevel="2" x14ac:dyDescent="0.25">
      <c r="A160" s="370" t="s">
        <v>1391</v>
      </c>
      <c r="B160" s="65" t="s">
        <v>2782</v>
      </c>
      <c r="C160" s="28" t="s">
        <v>198</v>
      </c>
      <c r="D160" s="404">
        <v>3500</v>
      </c>
      <c r="E160" s="469">
        <v>4500</v>
      </c>
      <c r="F160" s="470">
        <v>5500</v>
      </c>
    </row>
    <row r="161" spans="1:6" s="266" customFormat="1" x14ac:dyDescent="0.25">
      <c r="A161" s="380"/>
      <c r="B161" s="70"/>
      <c r="C161" s="59" t="s">
        <v>817</v>
      </c>
      <c r="D161" s="84"/>
      <c r="E161" s="280"/>
      <c r="F161" s="280"/>
    </row>
    <row r="162" spans="1:6" outlineLevel="1" x14ac:dyDescent="0.25">
      <c r="A162" s="372" t="s">
        <v>1392</v>
      </c>
      <c r="B162" s="64" t="s">
        <v>818</v>
      </c>
      <c r="C162" s="33" t="s">
        <v>605</v>
      </c>
      <c r="D162" s="404">
        <v>1500</v>
      </c>
      <c r="E162" s="280"/>
      <c r="F162" s="280"/>
    </row>
    <row r="163" spans="1:6" outlineLevel="1" x14ac:dyDescent="0.25">
      <c r="A163" s="370" t="s">
        <v>1393</v>
      </c>
      <c r="B163" s="64" t="s">
        <v>819</v>
      </c>
      <c r="C163" s="5" t="s">
        <v>603</v>
      </c>
      <c r="D163" s="404">
        <v>700</v>
      </c>
      <c r="E163" s="280"/>
      <c r="F163" s="280"/>
    </row>
    <row r="164" spans="1:6" outlineLevel="1" x14ac:dyDescent="0.25">
      <c r="A164" s="373" t="s">
        <v>611</v>
      </c>
      <c r="B164" s="64" t="s">
        <v>820</v>
      </c>
      <c r="C164" s="5" t="s">
        <v>604</v>
      </c>
      <c r="D164" s="404">
        <v>500</v>
      </c>
      <c r="E164" s="280"/>
      <c r="F164" s="280"/>
    </row>
    <row r="165" spans="1:6" s="266" customFormat="1" x14ac:dyDescent="0.25">
      <c r="A165" s="380"/>
      <c r="B165" s="70"/>
      <c r="C165" s="55" t="s">
        <v>1862</v>
      </c>
      <c r="D165" s="84"/>
      <c r="E165" s="280"/>
      <c r="F165" s="280"/>
    </row>
    <row r="166" spans="1:6" s="32" customFormat="1" outlineLevel="1" x14ac:dyDescent="0.25">
      <c r="A166" s="370" t="s">
        <v>550</v>
      </c>
      <c r="B166" s="123" t="s">
        <v>613</v>
      </c>
      <c r="C166" s="33" t="s">
        <v>551</v>
      </c>
      <c r="D166" s="404">
        <v>900</v>
      </c>
      <c r="E166" s="385"/>
      <c r="F166" s="385"/>
    </row>
    <row r="167" spans="1:6" s="32" customFormat="1" outlineLevel="1" x14ac:dyDescent="0.25">
      <c r="A167" s="370" t="s">
        <v>552</v>
      </c>
      <c r="B167" s="123" t="s">
        <v>614</v>
      </c>
      <c r="C167" s="33" t="s">
        <v>553</v>
      </c>
      <c r="D167" s="404">
        <v>900</v>
      </c>
      <c r="E167" s="385"/>
      <c r="F167" s="385"/>
    </row>
    <row r="168" spans="1:6" s="32" customFormat="1" outlineLevel="1" x14ac:dyDescent="0.25">
      <c r="A168" s="370" t="s">
        <v>554</v>
      </c>
      <c r="B168" s="123" t="s">
        <v>615</v>
      </c>
      <c r="C168" s="33" t="s">
        <v>555</v>
      </c>
      <c r="D168" s="404">
        <v>900</v>
      </c>
      <c r="E168" s="385"/>
      <c r="F168" s="385"/>
    </row>
    <row r="169" spans="1:6" s="32" customFormat="1" outlineLevel="1" x14ac:dyDescent="0.25">
      <c r="A169" s="370" t="s">
        <v>556</v>
      </c>
      <c r="B169" s="123" t="s">
        <v>821</v>
      </c>
      <c r="C169" s="33" t="s">
        <v>557</v>
      </c>
      <c r="D169" s="404">
        <v>900</v>
      </c>
      <c r="E169" s="385"/>
      <c r="F169" s="385"/>
    </row>
    <row r="170" spans="1:6" s="32" customFormat="1" outlineLevel="1" x14ac:dyDescent="0.25">
      <c r="A170" s="370" t="s">
        <v>558</v>
      </c>
      <c r="B170" s="123" t="s">
        <v>822</v>
      </c>
      <c r="C170" s="33" t="s">
        <v>559</v>
      </c>
      <c r="D170" s="404">
        <v>3000</v>
      </c>
      <c r="E170" s="385"/>
      <c r="F170" s="385"/>
    </row>
    <row r="171" spans="1:6" s="266" customFormat="1" x14ac:dyDescent="0.25">
      <c r="A171" s="386"/>
      <c r="B171" s="139"/>
      <c r="C171" s="140" t="s">
        <v>2937</v>
      </c>
      <c r="D171" s="141"/>
      <c r="E171" s="280"/>
      <c r="F171" s="280"/>
    </row>
    <row r="172" spans="1:6" s="279" customFormat="1" outlineLevel="1" x14ac:dyDescent="0.25">
      <c r="A172" s="209"/>
      <c r="B172" s="139"/>
      <c r="C172" s="210" t="s">
        <v>1887</v>
      </c>
      <c r="D172" s="209"/>
      <c r="E172" s="280"/>
      <c r="F172" s="280"/>
    </row>
    <row r="173" spans="1:6" s="280" customFormat="1" outlineLevel="2" x14ac:dyDescent="0.25">
      <c r="A173" s="387" t="s">
        <v>1752</v>
      </c>
      <c r="B173" s="188" t="s">
        <v>823</v>
      </c>
      <c r="C173" s="24" t="s">
        <v>1753</v>
      </c>
      <c r="D173" s="404">
        <v>250</v>
      </c>
    </row>
    <row r="174" spans="1:6" s="280" customFormat="1" outlineLevel="2" x14ac:dyDescent="0.25">
      <c r="A174" s="387" t="s">
        <v>83</v>
      </c>
      <c r="B174" s="188" t="s">
        <v>824</v>
      </c>
      <c r="C174" s="24" t="s">
        <v>84</v>
      </c>
      <c r="D174" s="404">
        <v>350</v>
      </c>
    </row>
    <row r="175" spans="1:6" s="280" customFormat="1" outlineLevel="2" x14ac:dyDescent="0.25">
      <c r="A175" s="387" t="s">
        <v>323</v>
      </c>
      <c r="B175" s="188" t="s">
        <v>825</v>
      </c>
      <c r="C175" s="24" t="s">
        <v>307</v>
      </c>
      <c r="D175" s="404">
        <v>550</v>
      </c>
    </row>
    <row r="176" spans="1:6" s="280" customFormat="1" outlineLevel="2" x14ac:dyDescent="0.25">
      <c r="A176" s="387" t="s">
        <v>1610</v>
      </c>
      <c r="B176" s="188" t="s">
        <v>826</v>
      </c>
      <c r="C176" s="24" t="s">
        <v>1888</v>
      </c>
      <c r="D176" s="404">
        <v>800</v>
      </c>
    </row>
    <row r="177" spans="1:4" s="280" customFormat="1" ht="31.5" outlineLevel="2" x14ac:dyDescent="0.25">
      <c r="A177" s="387" t="s">
        <v>96</v>
      </c>
      <c r="B177" s="188" t="s">
        <v>827</v>
      </c>
      <c r="C177" s="24" t="s">
        <v>697</v>
      </c>
      <c r="D177" s="404">
        <v>250</v>
      </c>
    </row>
    <row r="178" spans="1:4" s="280" customFormat="1" outlineLevel="2" x14ac:dyDescent="0.25">
      <c r="A178" s="387" t="s">
        <v>1468</v>
      </c>
      <c r="B178" s="188" t="s">
        <v>828</v>
      </c>
      <c r="C178" s="24" t="s">
        <v>97</v>
      </c>
      <c r="D178" s="404">
        <v>250</v>
      </c>
    </row>
    <row r="179" spans="1:4" s="280" customFormat="1" outlineLevel="1" x14ac:dyDescent="0.25">
      <c r="A179" s="386"/>
      <c r="B179" s="139"/>
      <c r="C179" s="210" t="s">
        <v>1889</v>
      </c>
      <c r="D179" s="141"/>
    </row>
    <row r="180" spans="1:4" s="280" customFormat="1" outlineLevel="2" x14ac:dyDescent="0.25">
      <c r="A180" s="387" t="s">
        <v>1396</v>
      </c>
      <c r="B180" s="188" t="s">
        <v>829</v>
      </c>
      <c r="C180" s="24" t="s">
        <v>55</v>
      </c>
      <c r="D180" s="404">
        <v>200</v>
      </c>
    </row>
    <row r="181" spans="1:4" s="280" customFormat="1" outlineLevel="2" x14ac:dyDescent="0.25">
      <c r="A181" s="387" t="s">
        <v>1244</v>
      </c>
      <c r="B181" s="188" t="s">
        <v>830</v>
      </c>
      <c r="C181" s="24" t="s">
        <v>645</v>
      </c>
      <c r="D181" s="404">
        <v>250</v>
      </c>
    </row>
    <row r="182" spans="1:4" s="280" customFormat="1" outlineLevel="2" x14ac:dyDescent="0.25">
      <c r="A182" s="387" t="s">
        <v>1223</v>
      </c>
      <c r="B182" s="188" t="s">
        <v>831</v>
      </c>
      <c r="C182" s="24" t="s">
        <v>644</v>
      </c>
      <c r="D182" s="404">
        <v>400</v>
      </c>
    </row>
    <row r="183" spans="1:4" s="280" customFormat="1" outlineLevel="2" x14ac:dyDescent="0.25">
      <c r="A183" s="387" t="s">
        <v>1396</v>
      </c>
      <c r="B183" s="188" t="s">
        <v>832</v>
      </c>
      <c r="C183" s="24" t="s">
        <v>1890</v>
      </c>
      <c r="D183" s="404">
        <v>330</v>
      </c>
    </row>
    <row r="184" spans="1:4" s="280" customFormat="1" outlineLevel="2" x14ac:dyDescent="0.25">
      <c r="A184" s="387" t="s">
        <v>1221</v>
      </c>
      <c r="B184" s="188" t="s">
        <v>833</v>
      </c>
      <c r="C184" s="24" t="s">
        <v>643</v>
      </c>
      <c r="D184" s="404">
        <v>300</v>
      </c>
    </row>
    <row r="185" spans="1:4" s="280" customFormat="1" outlineLevel="2" x14ac:dyDescent="0.25">
      <c r="A185" s="387" t="s">
        <v>1321</v>
      </c>
      <c r="B185" s="188" t="s">
        <v>834</v>
      </c>
      <c r="C185" s="24" t="s">
        <v>65</v>
      </c>
      <c r="D185" s="404">
        <v>300</v>
      </c>
    </row>
    <row r="186" spans="1:4" s="280" customFormat="1" outlineLevel="2" x14ac:dyDescent="0.25">
      <c r="A186" s="387" t="s">
        <v>1222</v>
      </c>
      <c r="B186" s="188" t="s">
        <v>1891</v>
      </c>
      <c r="C186" s="24" t="s">
        <v>642</v>
      </c>
      <c r="D186" s="404">
        <v>300</v>
      </c>
    </row>
    <row r="187" spans="1:4" s="280" customFormat="1" outlineLevel="2" x14ac:dyDescent="0.25">
      <c r="A187" s="387" t="s">
        <v>1394</v>
      </c>
      <c r="B187" s="188" t="s">
        <v>1892</v>
      </c>
      <c r="C187" s="24" t="s">
        <v>64</v>
      </c>
      <c r="D187" s="404">
        <v>700</v>
      </c>
    </row>
    <row r="188" spans="1:4" s="280" customFormat="1" outlineLevel="2" x14ac:dyDescent="0.25">
      <c r="A188" s="387" t="s">
        <v>1273</v>
      </c>
      <c r="B188" s="188" t="s">
        <v>1893</v>
      </c>
      <c r="C188" s="24" t="s">
        <v>1647</v>
      </c>
      <c r="D188" s="404">
        <v>250</v>
      </c>
    </row>
    <row r="189" spans="1:4" s="280" customFormat="1" outlineLevel="1" x14ac:dyDescent="0.25">
      <c r="A189" s="386"/>
      <c r="B189" s="139"/>
      <c r="C189" s="210" t="s">
        <v>1894</v>
      </c>
      <c r="D189" s="141"/>
    </row>
    <row r="190" spans="1:4" s="280" customFormat="1" outlineLevel="2" x14ac:dyDescent="0.25">
      <c r="A190" s="387" t="s">
        <v>1783</v>
      </c>
      <c r="B190" s="188" t="s">
        <v>835</v>
      </c>
      <c r="C190" s="24" t="s">
        <v>1784</v>
      </c>
      <c r="D190" s="404">
        <v>1700</v>
      </c>
    </row>
    <row r="191" spans="1:4" s="280" customFormat="1" outlineLevel="2" x14ac:dyDescent="0.25">
      <c r="A191" s="375" t="s">
        <v>1757</v>
      </c>
      <c r="B191" s="188" t="s">
        <v>836</v>
      </c>
      <c r="C191" s="24" t="s">
        <v>1758</v>
      </c>
      <c r="D191" s="404">
        <v>1900</v>
      </c>
    </row>
    <row r="192" spans="1:4" s="280" customFormat="1" outlineLevel="1" x14ac:dyDescent="0.25">
      <c r="A192" s="386"/>
      <c r="B192" s="139"/>
      <c r="C192" s="210" t="s">
        <v>1895</v>
      </c>
      <c r="D192" s="141"/>
    </row>
    <row r="193" spans="1:4" s="280" customFormat="1" outlineLevel="2" x14ac:dyDescent="0.25">
      <c r="A193" s="387" t="s">
        <v>1323</v>
      </c>
      <c r="B193" s="188" t="s">
        <v>837</v>
      </c>
      <c r="C193" s="24" t="s">
        <v>99</v>
      </c>
      <c r="D193" s="404">
        <v>3000</v>
      </c>
    </row>
    <row r="194" spans="1:4" s="280" customFormat="1" outlineLevel="2" x14ac:dyDescent="0.25">
      <c r="A194" s="387" t="s">
        <v>1324</v>
      </c>
      <c r="B194" s="188" t="s">
        <v>838</v>
      </c>
      <c r="C194" s="24" t="s">
        <v>646</v>
      </c>
      <c r="D194" s="404">
        <v>2000</v>
      </c>
    </row>
    <row r="195" spans="1:4" s="280" customFormat="1" outlineLevel="2" x14ac:dyDescent="0.25">
      <c r="A195" s="387" t="s">
        <v>1400</v>
      </c>
      <c r="B195" s="188" t="s">
        <v>1810</v>
      </c>
      <c r="C195" s="24" t="s">
        <v>592</v>
      </c>
      <c r="D195" s="404">
        <v>260</v>
      </c>
    </row>
    <row r="196" spans="1:4" s="280" customFormat="1" outlineLevel="2" x14ac:dyDescent="0.25">
      <c r="A196" s="387" t="s">
        <v>1407</v>
      </c>
      <c r="B196" s="188" t="s">
        <v>839</v>
      </c>
      <c r="C196" s="24" t="s">
        <v>80</v>
      </c>
      <c r="D196" s="404">
        <v>200</v>
      </c>
    </row>
    <row r="197" spans="1:4" s="280" customFormat="1" outlineLevel="2" x14ac:dyDescent="0.25">
      <c r="A197" s="387" t="s">
        <v>1403</v>
      </c>
      <c r="B197" s="188" t="s">
        <v>840</v>
      </c>
      <c r="C197" s="24" t="s">
        <v>81</v>
      </c>
      <c r="D197" s="404">
        <v>200</v>
      </c>
    </row>
    <row r="198" spans="1:4" s="280" customFormat="1" outlineLevel="2" x14ac:dyDescent="0.25">
      <c r="A198" s="387" t="s">
        <v>1417</v>
      </c>
      <c r="B198" s="188" t="s">
        <v>841</v>
      </c>
      <c r="C198" s="24" t="s">
        <v>82</v>
      </c>
      <c r="D198" s="404">
        <v>200</v>
      </c>
    </row>
    <row r="199" spans="1:4" s="280" customFormat="1" outlineLevel="2" x14ac:dyDescent="0.25">
      <c r="A199" s="387" t="s">
        <v>1425</v>
      </c>
      <c r="B199" s="188" t="s">
        <v>842</v>
      </c>
      <c r="C199" s="24" t="s">
        <v>658</v>
      </c>
      <c r="D199" s="404">
        <v>400</v>
      </c>
    </row>
    <row r="200" spans="1:4" s="280" customFormat="1" outlineLevel="2" x14ac:dyDescent="0.25">
      <c r="A200" s="387" t="s">
        <v>1423</v>
      </c>
      <c r="B200" s="188" t="s">
        <v>1896</v>
      </c>
      <c r="C200" s="24" t="s">
        <v>598</v>
      </c>
      <c r="D200" s="404">
        <v>250</v>
      </c>
    </row>
    <row r="201" spans="1:4" s="280" customFormat="1" outlineLevel="2" x14ac:dyDescent="0.25">
      <c r="A201" s="387" t="s">
        <v>1421</v>
      </c>
      <c r="B201" s="188" t="s">
        <v>1897</v>
      </c>
      <c r="C201" s="24" t="s">
        <v>597</v>
      </c>
      <c r="D201" s="404">
        <v>250</v>
      </c>
    </row>
    <row r="202" spans="1:4" s="280" customFormat="1" outlineLevel="2" x14ac:dyDescent="0.25">
      <c r="A202" s="387" t="s">
        <v>1424</v>
      </c>
      <c r="B202" s="188" t="s">
        <v>1898</v>
      </c>
      <c r="C202" s="24" t="s">
        <v>657</v>
      </c>
      <c r="D202" s="404">
        <v>300</v>
      </c>
    </row>
    <row r="203" spans="1:4" s="280" customFormat="1" outlineLevel="2" x14ac:dyDescent="0.25">
      <c r="A203" s="387" t="s">
        <v>1426</v>
      </c>
      <c r="B203" s="188" t="s">
        <v>1899</v>
      </c>
      <c r="C203" s="24" t="s">
        <v>659</v>
      </c>
      <c r="D203" s="404">
        <v>300</v>
      </c>
    </row>
    <row r="204" spans="1:4" s="280" customFormat="1" outlineLevel="2" x14ac:dyDescent="0.25">
      <c r="A204" s="387" t="s">
        <v>1406</v>
      </c>
      <c r="B204" s="188" t="s">
        <v>1900</v>
      </c>
      <c r="C204" s="24" t="s">
        <v>649</v>
      </c>
      <c r="D204" s="404">
        <v>300</v>
      </c>
    </row>
    <row r="205" spans="1:4" s="280" customFormat="1" outlineLevel="2" x14ac:dyDescent="0.25">
      <c r="A205" s="387" t="s">
        <v>1412</v>
      </c>
      <c r="B205" s="188" t="s">
        <v>1901</v>
      </c>
      <c r="C205" s="24" t="s">
        <v>634</v>
      </c>
      <c r="D205" s="404">
        <v>250</v>
      </c>
    </row>
    <row r="206" spans="1:4" s="280" customFormat="1" outlineLevel="2" x14ac:dyDescent="0.25">
      <c r="A206" s="388" t="s">
        <v>1408</v>
      </c>
      <c r="B206" s="188" t="s">
        <v>1902</v>
      </c>
      <c r="C206" s="24" t="s">
        <v>650</v>
      </c>
      <c r="D206" s="404">
        <v>250</v>
      </c>
    </row>
    <row r="207" spans="1:4" s="280" customFormat="1" outlineLevel="2" x14ac:dyDescent="0.25">
      <c r="A207" s="387" t="s">
        <v>1418</v>
      </c>
      <c r="B207" s="188" t="s">
        <v>1903</v>
      </c>
      <c r="C207" s="24" t="s">
        <v>78</v>
      </c>
      <c r="D207" s="404">
        <v>270</v>
      </c>
    </row>
    <row r="208" spans="1:4" s="280" customFormat="1" outlineLevel="2" x14ac:dyDescent="0.25">
      <c r="A208" s="387" t="s">
        <v>1415</v>
      </c>
      <c r="B208" s="188" t="s">
        <v>1904</v>
      </c>
      <c r="C208" s="24" t="s">
        <v>652</v>
      </c>
      <c r="D208" s="404">
        <v>250</v>
      </c>
    </row>
    <row r="209" spans="1:6" s="280" customFormat="1" outlineLevel="2" x14ac:dyDescent="0.25">
      <c r="A209" s="387" t="s">
        <v>1405</v>
      </c>
      <c r="B209" s="188" t="s">
        <v>1905</v>
      </c>
      <c r="C209" s="24" t="s">
        <v>595</v>
      </c>
      <c r="D209" s="404">
        <v>250</v>
      </c>
    </row>
    <row r="210" spans="1:6" s="280" customFormat="1" outlineLevel="2" x14ac:dyDescent="0.25">
      <c r="A210" s="387" t="s">
        <v>1711</v>
      </c>
      <c r="B210" s="188" t="s">
        <v>1906</v>
      </c>
      <c r="C210" s="24" t="s">
        <v>1712</v>
      </c>
      <c r="D210" s="404">
        <v>300</v>
      </c>
    </row>
    <row r="211" spans="1:6" s="280" customFormat="1" outlineLevel="2" x14ac:dyDescent="0.25">
      <c r="A211" s="387" t="s">
        <v>1411</v>
      </c>
      <c r="B211" s="188" t="s">
        <v>1907</v>
      </c>
      <c r="C211" s="24" t="s">
        <v>633</v>
      </c>
      <c r="D211" s="404">
        <v>270</v>
      </c>
    </row>
    <row r="212" spans="1:6" s="280" customFormat="1" outlineLevel="2" x14ac:dyDescent="0.25">
      <c r="A212" s="387" t="s">
        <v>1401</v>
      </c>
      <c r="B212" s="188" t="s">
        <v>1908</v>
      </c>
      <c r="C212" s="24" t="s">
        <v>77</v>
      </c>
      <c r="D212" s="404">
        <v>300</v>
      </c>
    </row>
    <row r="213" spans="1:6" s="280" customFormat="1" outlineLevel="2" x14ac:dyDescent="0.25">
      <c r="A213" s="387" t="s">
        <v>1422</v>
      </c>
      <c r="B213" s="188" t="s">
        <v>1909</v>
      </c>
      <c r="C213" s="24" t="s">
        <v>656</v>
      </c>
      <c r="D213" s="404">
        <v>350</v>
      </c>
    </row>
    <row r="214" spans="1:6" s="280" customFormat="1" outlineLevel="2" x14ac:dyDescent="0.25">
      <c r="A214" s="387" t="s">
        <v>1427</v>
      </c>
      <c r="B214" s="188" t="s">
        <v>1910</v>
      </c>
      <c r="C214" s="24" t="s">
        <v>660</v>
      </c>
      <c r="D214" s="404">
        <v>300</v>
      </c>
    </row>
    <row r="215" spans="1:6" s="280" customFormat="1" outlineLevel="2" x14ac:dyDescent="0.25">
      <c r="A215" s="387" t="s">
        <v>1409</v>
      </c>
      <c r="B215" s="188" t="s">
        <v>1911</v>
      </c>
      <c r="C215" s="24" t="s">
        <v>593</v>
      </c>
      <c r="D215" s="404">
        <v>250</v>
      </c>
    </row>
    <row r="216" spans="1:6" s="280" customFormat="1" outlineLevel="2" x14ac:dyDescent="0.25">
      <c r="A216" s="387" t="s">
        <v>1398</v>
      </c>
      <c r="B216" s="188" t="s">
        <v>1912</v>
      </c>
      <c r="C216" s="24" t="s">
        <v>647</v>
      </c>
      <c r="D216" s="404">
        <v>250</v>
      </c>
    </row>
    <row r="217" spans="1:6" s="280" customFormat="1" outlineLevel="2" x14ac:dyDescent="0.25">
      <c r="A217" s="387" t="s">
        <v>1410</v>
      </c>
      <c r="B217" s="188" t="s">
        <v>1913</v>
      </c>
      <c r="C217" s="24" t="s">
        <v>594</v>
      </c>
      <c r="D217" s="404">
        <v>250</v>
      </c>
    </row>
    <row r="218" spans="1:6" s="280" customFormat="1" outlineLevel="2" x14ac:dyDescent="0.25">
      <c r="A218" s="387" t="s">
        <v>1414</v>
      </c>
      <c r="B218" s="188" t="s">
        <v>1914</v>
      </c>
      <c r="C218" s="24" t="s">
        <v>651</v>
      </c>
      <c r="D218" s="404">
        <v>250</v>
      </c>
    </row>
    <row r="219" spans="1:6" s="280" customFormat="1" outlineLevel="2" x14ac:dyDescent="0.25">
      <c r="A219" s="387" t="s">
        <v>1448</v>
      </c>
      <c r="B219" s="188" t="s">
        <v>1915</v>
      </c>
      <c r="C219" s="24" t="s">
        <v>1639</v>
      </c>
      <c r="D219" s="404">
        <v>650</v>
      </c>
    </row>
    <row r="220" spans="1:6" s="280" customFormat="1" outlineLevel="2" x14ac:dyDescent="0.25">
      <c r="A220" s="387" t="s">
        <v>1451</v>
      </c>
      <c r="B220" s="188" t="s">
        <v>1916</v>
      </c>
      <c r="C220" s="24" t="s">
        <v>684</v>
      </c>
      <c r="D220" s="404">
        <v>450</v>
      </c>
    </row>
    <row r="221" spans="1:6" s="280" customFormat="1" outlineLevel="2" x14ac:dyDescent="0.25">
      <c r="A221" s="387" t="s">
        <v>1780</v>
      </c>
      <c r="B221" s="188" t="s">
        <v>1917</v>
      </c>
      <c r="C221" s="24" t="s">
        <v>1781</v>
      </c>
      <c r="D221" s="404">
        <v>1000</v>
      </c>
    </row>
    <row r="222" spans="1:6" s="280" customFormat="1" outlineLevel="2" x14ac:dyDescent="0.25">
      <c r="A222" s="387" t="s">
        <v>1646</v>
      </c>
      <c r="B222" s="188" t="s">
        <v>1982</v>
      </c>
      <c r="C222" s="24" t="s">
        <v>713</v>
      </c>
      <c r="D222" s="404">
        <v>1200</v>
      </c>
    </row>
    <row r="223" spans="1:6" ht="31.5" outlineLevel="2" x14ac:dyDescent="0.25">
      <c r="A223" s="387" t="s">
        <v>1399</v>
      </c>
      <c r="B223" s="188" t="s">
        <v>2010</v>
      </c>
      <c r="C223" s="127" t="s">
        <v>648</v>
      </c>
      <c r="D223" s="404">
        <v>400</v>
      </c>
      <c r="E223" s="280"/>
      <c r="F223" s="280"/>
    </row>
    <row r="224" spans="1:6" outlineLevel="2" x14ac:dyDescent="0.25">
      <c r="A224" s="387" t="s">
        <v>1402</v>
      </c>
      <c r="B224" s="188" t="s">
        <v>2011</v>
      </c>
      <c r="C224" s="127" t="s">
        <v>95</v>
      </c>
      <c r="D224" s="404">
        <v>200</v>
      </c>
      <c r="E224" s="280"/>
      <c r="F224" s="280"/>
    </row>
    <row r="225" spans="1:6" outlineLevel="2" x14ac:dyDescent="0.25">
      <c r="A225" s="387" t="s">
        <v>1416</v>
      </c>
      <c r="B225" s="188" t="s">
        <v>2012</v>
      </c>
      <c r="C225" s="127" t="s">
        <v>79</v>
      </c>
      <c r="D225" s="404">
        <v>900</v>
      </c>
      <c r="E225" s="280"/>
      <c r="F225" s="280"/>
    </row>
    <row r="226" spans="1:6" outlineLevel="2" x14ac:dyDescent="0.25">
      <c r="A226" s="387" t="s">
        <v>1419</v>
      </c>
      <c r="B226" s="188" t="s">
        <v>2013</v>
      </c>
      <c r="C226" s="127" t="s">
        <v>654</v>
      </c>
      <c r="D226" s="404">
        <v>550</v>
      </c>
      <c r="E226" s="280"/>
      <c r="F226" s="280"/>
    </row>
    <row r="227" spans="1:6" outlineLevel="2" x14ac:dyDescent="0.25">
      <c r="A227" s="387" t="s">
        <v>1420</v>
      </c>
      <c r="B227" s="188" t="s">
        <v>2014</v>
      </c>
      <c r="C227" s="127" t="s">
        <v>655</v>
      </c>
      <c r="D227" s="404">
        <v>300</v>
      </c>
      <c r="E227" s="280"/>
      <c r="F227" s="280"/>
    </row>
    <row r="228" spans="1:6" outlineLevel="2" x14ac:dyDescent="0.25">
      <c r="A228" s="387" t="s">
        <v>1428</v>
      </c>
      <c r="B228" s="188" t="s">
        <v>2015</v>
      </c>
      <c r="C228" s="127" t="s">
        <v>661</v>
      </c>
      <c r="D228" s="404">
        <v>700</v>
      </c>
      <c r="E228" s="280"/>
      <c r="F228" s="280"/>
    </row>
    <row r="229" spans="1:6" s="280" customFormat="1" outlineLevel="1" x14ac:dyDescent="0.25">
      <c r="A229" s="386"/>
      <c r="B229" s="139"/>
      <c r="C229" s="210" t="s">
        <v>1918</v>
      </c>
      <c r="D229" s="141"/>
    </row>
    <row r="230" spans="1:6" s="280" customFormat="1" outlineLevel="2" x14ac:dyDescent="0.25">
      <c r="A230" s="387" t="s">
        <v>1395</v>
      </c>
      <c r="B230" s="188" t="s">
        <v>843</v>
      </c>
      <c r="C230" s="24" t="s">
        <v>632</v>
      </c>
      <c r="D230" s="404">
        <v>400</v>
      </c>
    </row>
    <row r="231" spans="1:6" s="280" customFormat="1" outlineLevel="2" x14ac:dyDescent="0.25">
      <c r="A231" s="387" t="s">
        <v>1744</v>
      </c>
      <c r="B231" s="188" t="s">
        <v>844</v>
      </c>
      <c r="C231" s="24" t="s">
        <v>1745</v>
      </c>
      <c r="D231" s="404">
        <v>450</v>
      </c>
    </row>
    <row r="232" spans="1:6" s="280" customFormat="1" outlineLevel="2" x14ac:dyDescent="0.25">
      <c r="A232" s="387" t="s">
        <v>60</v>
      </c>
      <c r="B232" s="188" t="s">
        <v>845</v>
      </c>
      <c r="C232" s="24" t="s">
        <v>61</v>
      </c>
      <c r="D232" s="404">
        <v>200</v>
      </c>
    </row>
    <row r="233" spans="1:6" s="280" customFormat="1" outlineLevel="2" x14ac:dyDescent="0.25">
      <c r="A233" s="387" t="s">
        <v>62</v>
      </c>
      <c r="B233" s="188" t="s">
        <v>846</v>
      </c>
      <c r="C233" s="24" t="s">
        <v>63</v>
      </c>
      <c r="D233" s="404">
        <v>200</v>
      </c>
    </row>
    <row r="234" spans="1:6" s="280" customFormat="1" outlineLevel="2" x14ac:dyDescent="0.25">
      <c r="A234" s="387" t="s">
        <v>1736</v>
      </c>
      <c r="B234" s="188" t="s">
        <v>847</v>
      </c>
      <c r="C234" s="24" t="s">
        <v>1737</v>
      </c>
      <c r="D234" s="404">
        <v>300</v>
      </c>
    </row>
    <row r="235" spans="1:6" s="280" customFormat="1" outlineLevel="2" x14ac:dyDescent="0.25">
      <c r="A235" s="387" t="s">
        <v>56</v>
      </c>
      <c r="B235" s="188" t="s">
        <v>848</v>
      </c>
      <c r="C235" s="24" t="s">
        <v>57</v>
      </c>
      <c r="D235" s="404">
        <v>260</v>
      </c>
    </row>
    <row r="236" spans="1:6" s="280" customFormat="1" outlineLevel="2" x14ac:dyDescent="0.25">
      <c r="A236" s="387" t="s">
        <v>58</v>
      </c>
      <c r="B236" s="188" t="s">
        <v>849</v>
      </c>
      <c r="C236" s="24" t="s">
        <v>59</v>
      </c>
      <c r="D236" s="404">
        <v>250</v>
      </c>
    </row>
    <row r="237" spans="1:6" s="280" customFormat="1" outlineLevel="2" x14ac:dyDescent="0.25">
      <c r="A237" s="387" t="s">
        <v>1738</v>
      </c>
      <c r="B237" s="188" t="s">
        <v>850</v>
      </c>
      <c r="C237" s="24" t="s">
        <v>1739</v>
      </c>
      <c r="D237" s="404">
        <v>350</v>
      </c>
    </row>
    <row r="238" spans="1:6" s="280" customFormat="1" outlineLevel="2" x14ac:dyDescent="0.25">
      <c r="A238" s="387" t="s">
        <v>1742</v>
      </c>
      <c r="B238" s="188" t="s">
        <v>851</v>
      </c>
      <c r="C238" s="24" t="s">
        <v>1743</v>
      </c>
      <c r="D238" s="404">
        <v>350</v>
      </c>
    </row>
    <row r="239" spans="1:6" s="280" customFormat="1" outlineLevel="2" x14ac:dyDescent="0.25">
      <c r="A239" s="387" t="s">
        <v>1740</v>
      </c>
      <c r="B239" s="188" t="s">
        <v>852</v>
      </c>
      <c r="C239" s="24" t="s">
        <v>1741</v>
      </c>
      <c r="D239" s="404">
        <v>370</v>
      </c>
    </row>
    <row r="240" spans="1:6" s="280" customFormat="1" outlineLevel="1" x14ac:dyDescent="0.25">
      <c r="A240" s="386"/>
      <c r="B240" s="139"/>
      <c r="C240" s="210" t="s">
        <v>1919</v>
      </c>
      <c r="D240" s="141"/>
    </row>
    <row r="241" spans="1:4" s="280" customFormat="1" outlineLevel="2" x14ac:dyDescent="0.25">
      <c r="A241" s="387" t="s">
        <v>1441</v>
      </c>
      <c r="B241" s="146" t="s">
        <v>853</v>
      </c>
      <c r="C241" s="24" t="s">
        <v>674</v>
      </c>
      <c r="D241" s="404">
        <v>500</v>
      </c>
    </row>
    <row r="242" spans="1:4" s="280" customFormat="1" outlineLevel="2" x14ac:dyDescent="0.25">
      <c r="A242" s="387" t="s">
        <v>1432</v>
      </c>
      <c r="B242" s="146" t="s">
        <v>854</v>
      </c>
      <c r="C242" s="24" t="s">
        <v>599</v>
      </c>
      <c r="D242" s="404">
        <v>2300</v>
      </c>
    </row>
    <row r="243" spans="1:4" s="280" customFormat="1" ht="31.5" outlineLevel="2" x14ac:dyDescent="0.25">
      <c r="A243" s="387" t="s">
        <v>1453</v>
      </c>
      <c r="B243" s="146" t="s">
        <v>855</v>
      </c>
      <c r="C243" s="24" t="s">
        <v>1640</v>
      </c>
      <c r="D243" s="404">
        <v>2300</v>
      </c>
    </row>
    <row r="244" spans="1:4" s="280" customFormat="1" outlineLevel="2" x14ac:dyDescent="0.25">
      <c r="A244" s="387" t="s">
        <v>1463</v>
      </c>
      <c r="B244" s="146" t="s">
        <v>856</v>
      </c>
      <c r="C244" s="24" t="s">
        <v>692</v>
      </c>
      <c r="D244" s="404">
        <v>400</v>
      </c>
    </row>
    <row r="245" spans="1:4" s="280" customFormat="1" outlineLevel="2" x14ac:dyDescent="0.25">
      <c r="A245" s="387" t="s">
        <v>1722</v>
      </c>
      <c r="B245" s="146" t="s">
        <v>857</v>
      </c>
      <c r="C245" s="24" t="s">
        <v>1723</v>
      </c>
      <c r="D245" s="404">
        <v>700</v>
      </c>
    </row>
    <row r="246" spans="1:4" s="280" customFormat="1" outlineLevel="2" x14ac:dyDescent="0.25">
      <c r="A246" s="387" t="s">
        <v>1434</v>
      </c>
      <c r="B246" s="146" t="s">
        <v>858</v>
      </c>
      <c r="C246" s="24" t="s">
        <v>667</v>
      </c>
      <c r="D246" s="404">
        <v>650</v>
      </c>
    </row>
    <row r="247" spans="1:4" s="280" customFormat="1" outlineLevel="2" x14ac:dyDescent="0.25">
      <c r="A247" s="387" t="s">
        <v>1446</v>
      </c>
      <c r="B247" s="146" t="s">
        <v>859</v>
      </c>
      <c r="C247" s="24" t="s">
        <v>680</v>
      </c>
      <c r="D247" s="404">
        <v>500</v>
      </c>
    </row>
    <row r="248" spans="1:4" s="280" customFormat="1" outlineLevel="2" x14ac:dyDescent="0.25">
      <c r="A248" s="387" t="s">
        <v>1445</v>
      </c>
      <c r="B248" s="146" t="s">
        <v>860</v>
      </c>
      <c r="C248" s="24" t="s">
        <v>679</v>
      </c>
      <c r="D248" s="404">
        <v>470</v>
      </c>
    </row>
    <row r="249" spans="1:4" s="280" customFormat="1" outlineLevel="2" x14ac:dyDescent="0.25">
      <c r="A249" s="387" t="s">
        <v>1450</v>
      </c>
      <c r="B249" s="146" t="s">
        <v>861</v>
      </c>
      <c r="C249" s="24" t="s">
        <v>683</v>
      </c>
      <c r="D249" s="404">
        <v>400</v>
      </c>
    </row>
    <row r="250" spans="1:4" s="280" customFormat="1" outlineLevel="2" x14ac:dyDescent="0.25">
      <c r="A250" s="387" t="s">
        <v>1440</v>
      </c>
      <c r="B250" s="146" t="s">
        <v>862</v>
      </c>
      <c r="C250" s="24" t="s">
        <v>673</v>
      </c>
      <c r="D250" s="404">
        <v>400</v>
      </c>
    </row>
    <row r="251" spans="1:4" s="280" customFormat="1" outlineLevel="2" x14ac:dyDescent="0.25">
      <c r="A251" s="387" t="s">
        <v>1676</v>
      </c>
      <c r="B251" s="146" t="s">
        <v>863</v>
      </c>
      <c r="C251" s="24" t="s">
        <v>1715</v>
      </c>
      <c r="D251" s="404">
        <v>400</v>
      </c>
    </row>
    <row r="252" spans="1:4" s="280" customFormat="1" outlineLevel="2" x14ac:dyDescent="0.25">
      <c r="A252" s="387" t="s">
        <v>1443</v>
      </c>
      <c r="B252" s="146" t="s">
        <v>864</v>
      </c>
      <c r="C252" s="24" t="s">
        <v>676</v>
      </c>
      <c r="D252" s="404">
        <v>650</v>
      </c>
    </row>
    <row r="253" spans="1:4" s="280" customFormat="1" outlineLevel="2" x14ac:dyDescent="0.25">
      <c r="A253" s="387" t="s">
        <v>1436</v>
      </c>
      <c r="B253" s="146" t="s">
        <v>865</v>
      </c>
      <c r="C253" s="24" t="s">
        <v>669</v>
      </c>
      <c r="D253" s="404">
        <v>400</v>
      </c>
    </row>
    <row r="254" spans="1:4" s="280" customFormat="1" outlineLevel="2" x14ac:dyDescent="0.25">
      <c r="A254" s="387" t="s">
        <v>1435</v>
      </c>
      <c r="B254" s="146" t="s">
        <v>866</v>
      </c>
      <c r="C254" s="24" t="s">
        <v>668</v>
      </c>
      <c r="D254" s="404">
        <v>650</v>
      </c>
    </row>
    <row r="255" spans="1:4" s="280" customFormat="1" outlineLevel="2" x14ac:dyDescent="0.25">
      <c r="A255" s="387" t="s">
        <v>1452</v>
      </c>
      <c r="B255" s="146" t="s">
        <v>867</v>
      </c>
      <c r="C255" s="24" t="s">
        <v>685</v>
      </c>
      <c r="D255" s="404">
        <v>650</v>
      </c>
    </row>
    <row r="256" spans="1:4" s="280" customFormat="1" outlineLevel="2" x14ac:dyDescent="0.25">
      <c r="A256" s="387" t="s">
        <v>1437</v>
      </c>
      <c r="B256" s="146" t="s">
        <v>868</v>
      </c>
      <c r="C256" s="24" t="s">
        <v>670</v>
      </c>
      <c r="D256" s="404">
        <v>650</v>
      </c>
    </row>
    <row r="257" spans="1:6" s="280" customFormat="1" ht="31.5" outlineLevel="2" x14ac:dyDescent="0.25">
      <c r="A257" s="387" t="s">
        <v>1638</v>
      </c>
      <c r="B257" s="146" t="s">
        <v>869</v>
      </c>
      <c r="C257" s="24" t="s">
        <v>678</v>
      </c>
      <c r="D257" s="404">
        <v>400</v>
      </c>
    </row>
    <row r="258" spans="1:6" s="280" customFormat="1" outlineLevel="2" x14ac:dyDescent="0.25">
      <c r="A258" s="387" t="s">
        <v>1451</v>
      </c>
      <c r="B258" s="146" t="s">
        <v>870</v>
      </c>
      <c r="C258" s="24" t="s">
        <v>684</v>
      </c>
      <c r="D258" s="404">
        <v>450</v>
      </c>
    </row>
    <row r="259" spans="1:6" s="280" customFormat="1" outlineLevel="2" x14ac:dyDescent="0.25">
      <c r="A259" s="387" t="s">
        <v>1464</v>
      </c>
      <c r="B259" s="146" t="s">
        <v>871</v>
      </c>
      <c r="C259" s="24" t="s">
        <v>693</v>
      </c>
      <c r="D259" s="404">
        <v>650</v>
      </c>
    </row>
    <row r="260" spans="1:6" outlineLevel="2" x14ac:dyDescent="0.25">
      <c r="A260" s="387" t="s">
        <v>1431</v>
      </c>
      <c r="B260" s="146" t="s">
        <v>872</v>
      </c>
      <c r="C260" s="127" t="s">
        <v>664</v>
      </c>
      <c r="D260" s="404">
        <v>300</v>
      </c>
      <c r="E260" s="280"/>
      <c r="F260" s="280"/>
    </row>
    <row r="261" spans="1:6" outlineLevel="2" x14ac:dyDescent="0.25">
      <c r="A261" s="387" t="s">
        <v>1433</v>
      </c>
      <c r="B261" s="146" t="s">
        <v>873</v>
      </c>
      <c r="C261" s="127" t="s">
        <v>665</v>
      </c>
      <c r="D261" s="404">
        <v>400</v>
      </c>
      <c r="E261" s="280"/>
      <c r="F261" s="280"/>
    </row>
    <row r="262" spans="1:6" outlineLevel="2" x14ac:dyDescent="0.25">
      <c r="A262" s="387" t="s">
        <v>1245</v>
      </c>
      <c r="B262" s="146" t="s">
        <v>874</v>
      </c>
      <c r="C262" s="24" t="s">
        <v>666</v>
      </c>
      <c r="D262" s="404">
        <v>900</v>
      </c>
      <c r="E262" s="280"/>
      <c r="F262" s="280"/>
    </row>
    <row r="263" spans="1:6" outlineLevel="2" x14ac:dyDescent="0.25">
      <c r="A263" s="387" t="s">
        <v>1434</v>
      </c>
      <c r="B263" s="146" t="s">
        <v>875</v>
      </c>
      <c r="C263" s="5" t="s">
        <v>667</v>
      </c>
      <c r="D263" s="404">
        <v>650</v>
      </c>
      <c r="E263" s="280"/>
      <c r="F263" s="280"/>
    </row>
    <row r="264" spans="1:6" outlineLevel="2" x14ac:dyDescent="0.25">
      <c r="A264" s="387" t="s">
        <v>1438</v>
      </c>
      <c r="B264" s="146" t="s">
        <v>876</v>
      </c>
      <c r="C264" s="5" t="s">
        <v>671</v>
      </c>
      <c r="D264" s="404">
        <v>400</v>
      </c>
      <c r="E264" s="280"/>
      <c r="F264" s="280"/>
    </row>
    <row r="265" spans="1:6" outlineLevel="2" x14ac:dyDescent="0.25">
      <c r="A265" s="387" t="s">
        <v>1439</v>
      </c>
      <c r="B265" s="146" t="s">
        <v>877</v>
      </c>
      <c r="C265" s="127" t="s">
        <v>672</v>
      </c>
      <c r="D265" s="404">
        <v>500</v>
      </c>
      <c r="E265" s="280"/>
      <c r="F265" s="280"/>
    </row>
    <row r="266" spans="1:6" outlineLevel="2" x14ac:dyDescent="0.25">
      <c r="A266" s="387" t="s">
        <v>1442</v>
      </c>
      <c r="B266" s="146" t="s">
        <v>878</v>
      </c>
      <c r="C266" s="127" t="s">
        <v>675</v>
      </c>
      <c r="D266" s="404">
        <v>650</v>
      </c>
      <c r="E266" s="280"/>
      <c r="F266" s="280"/>
    </row>
    <row r="267" spans="1:6" outlineLevel="2" x14ac:dyDescent="0.25">
      <c r="A267" s="387" t="s">
        <v>1447</v>
      </c>
      <c r="B267" s="146" t="s">
        <v>879</v>
      </c>
      <c r="C267" s="127" t="s">
        <v>681</v>
      </c>
      <c r="D267" s="404">
        <v>500</v>
      </c>
      <c r="E267" s="280"/>
      <c r="F267" s="280"/>
    </row>
    <row r="268" spans="1:6" outlineLevel="2" x14ac:dyDescent="0.25">
      <c r="A268" s="387" t="s">
        <v>1449</v>
      </c>
      <c r="B268" s="146" t="s">
        <v>880</v>
      </c>
      <c r="C268" s="127" t="s">
        <v>682</v>
      </c>
      <c r="D268" s="404">
        <v>500</v>
      </c>
      <c r="E268" s="280"/>
      <c r="F268" s="280"/>
    </row>
    <row r="269" spans="1:6" s="280" customFormat="1" outlineLevel="1" x14ac:dyDescent="0.25">
      <c r="A269" s="386"/>
      <c r="B269" s="139"/>
      <c r="C269" s="210" t="s">
        <v>1920</v>
      </c>
      <c r="D269" s="141"/>
    </row>
    <row r="270" spans="1:6" s="280" customFormat="1" outlineLevel="2" x14ac:dyDescent="0.25">
      <c r="A270" s="387" t="s">
        <v>327</v>
      </c>
      <c r="B270" s="188" t="s">
        <v>881</v>
      </c>
      <c r="C270" s="24" t="s">
        <v>328</v>
      </c>
      <c r="D270" s="404">
        <v>250</v>
      </c>
    </row>
    <row r="271" spans="1:6" s="280" customFormat="1" outlineLevel="2" x14ac:dyDescent="0.25">
      <c r="A271" s="387" t="s">
        <v>1644</v>
      </c>
      <c r="B271" s="188" t="s">
        <v>882</v>
      </c>
      <c r="C271" s="24" t="s">
        <v>707</v>
      </c>
      <c r="D271" s="404">
        <v>1000</v>
      </c>
    </row>
    <row r="272" spans="1:6" s="280" customFormat="1" outlineLevel="2" x14ac:dyDescent="0.25">
      <c r="A272" s="387" t="s">
        <v>1477</v>
      </c>
      <c r="B272" s="188" t="s">
        <v>883</v>
      </c>
      <c r="C272" s="24" t="s">
        <v>88</v>
      </c>
      <c r="D272" s="404">
        <v>200</v>
      </c>
    </row>
    <row r="273" spans="1:6" s="280" customFormat="1" outlineLevel="2" x14ac:dyDescent="0.25">
      <c r="A273" s="387" t="s">
        <v>1645</v>
      </c>
      <c r="B273" s="188" t="s">
        <v>884</v>
      </c>
      <c r="C273" s="24" t="s">
        <v>708</v>
      </c>
      <c r="D273" s="404">
        <v>400</v>
      </c>
    </row>
    <row r="274" spans="1:6" s="280" customFormat="1" outlineLevel="2" x14ac:dyDescent="0.25">
      <c r="A274" s="387" t="s">
        <v>1755</v>
      </c>
      <c r="B274" s="188" t="s">
        <v>885</v>
      </c>
      <c r="C274" s="24" t="s">
        <v>1756</v>
      </c>
      <c r="D274" s="404">
        <v>300</v>
      </c>
    </row>
    <row r="275" spans="1:6" s="280" customFormat="1" outlineLevel="2" x14ac:dyDescent="0.25">
      <c r="A275" s="387" t="s">
        <v>1472</v>
      </c>
      <c r="B275" s="188" t="s">
        <v>1921</v>
      </c>
      <c r="C275" s="24" t="s">
        <v>702</v>
      </c>
      <c r="D275" s="404">
        <v>400</v>
      </c>
    </row>
    <row r="276" spans="1:6" s="280" customFormat="1" outlineLevel="2" x14ac:dyDescent="0.25">
      <c r="A276" s="387" t="s">
        <v>1732</v>
      </c>
      <c r="B276" s="188" t="s">
        <v>1922</v>
      </c>
      <c r="C276" s="24" t="s">
        <v>1733</v>
      </c>
      <c r="D276" s="404">
        <v>800</v>
      </c>
    </row>
    <row r="277" spans="1:6" s="280" customFormat="1" outlineLevel="2" x14ac:dyDescent="0.25">
      <c r="A277" s="387" t="s">
        <v>1444</v>
      </c>
      <c r="B277" s="188" t="s">
        <v>1923</v>
      </c>
      <c r="C277" s="24" t="s">
        <v>677</v>
      </c>
      <c r="D277" s="404">
        <v>1300</v>
      </c>
    </row>
    <row r="278" spans="1:6" s="280" customFormat="1" outlineLevel="2" x14ac:dyDescent="0.25">
      <c r="A278" s="387" t="s">
        <v>1473</v>
      </c>
      <c r="B278" s="188" t="s">
        <v>1924</v>
      </c>
      <c r="C278" s="24" t="s">
        <v>703</v>
      </c>
      <c r="D278" s="404">
        <v>600</v>
      </c>
    </row>
    <row r="279" spans="1:6" s="280" customFormat="1" outlineLevel="2" x14ac:dyDescent="0.25">
      <c r="A279" s="387" t="s">
        <v>1718</v>
      </c>
      <c r="B279" s="188" t="s">
        <v>1925</v>
      </c>
      <c r="C279" s="24" t="s">
        <v>1719</v>
      </c>
      <c r="D279" s="404">
        <v>750</v>
      </c>
    </row>
    <row r="280" spans="1:6" s="280" customFormat="1" outlineLevel="2" x14ac:dyDescent="0.25">
      <c r="A280" s="387" t="s">
        <v>1716</v>
      </c>
      <c r="B280" s="188" t="s">
        <v>1926</v>
      </c>
      <c r="C280" s="24" t="s">
        <v>1717</v>
      </c>
      <c r="D280" s="404">
        <v>600</v>
      </c>
    </row>
    <row r="281" spans="1:6" s="280" customFormat="1" outlineLevel="2" x14ac:dyDescent="0.25">
      <c r="A281" s="387" t="s">
        <v>1455</v>
      </c>
      <c r="B281" s="188" t="s">
        <v>1927</v>
      </c>
      <c r="C281" s="24" t="s">
        <v>687</v>
      </c>
      <c r="D281" s="404">
        <v>500</v>
      </c>
    </row>
    <row r="282" spans="1:6" s="280" customFormat="1" outlineLevel="2" x14ac:dyDescent="0.25">
      <c r="A282" s="387" t="s">
        <v>1467</v>
      </c>
      <c r="B282" s="188" t="s">
        <v>1928</v>
      </c>
      <c r="C282" s="24" t="s">
        <v>696</v>
      </c>
      <c r="D282" s="404">
        <v>400</v>
      </c>
    </row>
    <row r="283" spans="1:6" s="280" customFormat="1" outlineLevel="2" x14ac:dyDescent="0.25">
      <c r="A283" s="387" t="s">
        <v>1476</v>
      </c>
      <c r="B283" s="188" t="s">
        <v>1929</v>
      </c>
      <c r="C283" s="24" t="s">
        <v>710</v>
      </c>
      <c r="D283" s="404">
        <v>600</v>
      </c>
    </row>
    <row r="284" spans="1:6" s="280" customFormat="1" outlineLevel="2" x14ac:dyDescent="0.25">
      <c r="A284" s="387" t="s">
        <v>1477</v>
      </c>
      <c r="B284" s="188" t="s">
        <v>1930</v>
      </c>
      <c r="C284" s="24" t="s">
        <v>88</v>
      </c>
      <c r="D284" s="404">
        <v>200</v>
      </c>
    </row>
    <row r="285" spans="1:6" s="280" customFormat="1" outlineLevel="2" x14ac:dyDescent="0.25">
      <c r="A285" s="387" t="s">
        <v>1466</v>
      </c>
      <c r="B285" s="188" t="s">
        <v>1983</v>
      </c>
      <c r="C285" s="24" t="s">
        <v>695</v>
      </c>
      <c r="D285" s="404">
        <v>700</v>
      </c>
    </row>
    <row r="286" spans="1:6" s="280" customFormat="1" ht="78.75" outlineLevel="2" x14ac:dyDescent="0.25">
      <c r="A286" s="387" t="s">
        <v>1325</v>
      </c>
      <c r="B286" s="188" t="s">
        <v>1987</v>
      </c>
      <c r="C286" s="24" t="s">
        <v>87</v>
      </c>
      <c r="D286" s="404">
        <v>4500</v>
      </c>
    </row>
    <row r="287" spans="1:6" s="280" customFormat="1" ht="63" outlineLevel="2" x14ac:dyDescent="0.25">
      <c r="A287" s="387" t="s">
        <v>1325</v>
      </c>
      <c r="B287" s="188" t="s">
        <v>1988</v>
      </c>
      <c r="C287" s="129" t="s">
        <v>86</v>
      </c>
      <c r="D287" s="404">
        <v>2000</v>
      </c>
    </row>
    <row r="288" spans="1:6" outlineLevel="2" x14ac:dyDescent="0.25">
      <c r="A288" s="387" t="s">
        <v>324</v>
      </c>
      <c r="B288" s="188" t="s">
        <v>1989</v>
      </c>
      <c r="C288" s="21" t="s">
        <v>325</v>
      </c>
      <c r="D288" s="404">
        <v>300</v>
      </c>
      <c r="E288" s="280"/>
      <c r="F288" s="280"/>
    </row>
    <row r="289" spans="1:6" outlineLevel="2" x14ac:dyDescent="0.25">
      <c r="A289" s="387" t="s">
        <v>1469</v>
      </c>
      <c r="B289" s="188" t="s">
        <v>1990</v>
      </c>
      <c r="C289" s="127" t="s">
        <v>698</v>
      </c>
      <c r="D289" s="404">
        <v>250</v>
      </c>
      <c r="E289" s="280"/>
      <c r="F289" s="280"/>
    </row>
    <row r="290" spans="1:6" outlineLevel="2" x14ac:dyDescent="0.25">
      <c r="A290" s="387" t="s">
        <v>1326</v>
      </c>
      <c r="B290" s="188" t="s">
        <v>2016</v>
      </c>
      <c r="C290" s="127" t="s">
        <v>699</v>
      </c>
      <c r="D290" s="404">
        <v>500</v>
      </c>
      <c r="E290" s="280"/>
      <c r="F290" s="280"/>
    </row>
    <row r="291" spans="1:6" outlineLevel="2" x14ac:dyDescent="0.25">
      <c r="A291" s="387" t="s">
        <v>1641</v>
      </c>
      <c r="B291" s="188" t="s">
        <v>2017</v>
      </c>
      <c r="C291" s="127" t="s">
        <v>700</v>
      </c>
      <c r="D291" s="404">
        <v>500</v>
      </c>
      <c r="E291" s="280"/>
      <c r="F291" s="280"/>
    </row>
    <row r="292" spans="1:6" outlineLevel="2" x14ac:dyDescent="0.25">
      <c r="A292" s="387" t="s">
        <v>1470</v>
      </c>
      <c r="B292" s="188" t="s">
        <v>2018</v>
      </c>
      <c r="C292" s="127" t="s">
        <v>701</v>
      </c>
      <c r="D292" s="404">
        <v>400</v>
      </c>
      <c r="E292" s="280"/>
      <c r="F292" s="280"/>
    </row>
    <row r="293" spans="1:6" outlineLevel="2" x14ac:dyDescent="0.25">
      <c r="A293" s="387" t="s">
        <v>560</v>
      </c>
      <c r="B293" s="188" t="s">
        <v>2019</v>
      </c>
      <c r="C293" s="21" t="s">
        <v>561</v>
      </c>
      <c r="D293" s="404">
        <v>200</v>
      </c>
      <c r="E293" s="280"/>
      <c r="F293" s="280"/>
    </row>
    <row r="294" spans="1:6" outlineLevel="2" x14ac:dyDescent="0.25">
      <c r="A294" s="387" t="s">
        <v>1471</v>
      </c>
      <c r="B294" s="188" t="s">
        <v>2020</v>
      </c>
      <c r="C294" s="5" t="s">
        <v>85</v>
      </c>
      <c r="D294" s="404">
        <v>250</v>
      </c>
      <c r="E294" s="280"/>
      <c r="F294" s="280"/>
    </row>
    <row r="295" spans="1:6" outlineLevel="2" x14ac:dyDescent="0.25">
      <c r="A295" s="387" t="s">
        <v>1474</v>
      </c>
      <c r="B295" s="188" t="s">
        <v>2021</v>
      </c>
      <c r="C295" s="127" t="s">
        <v>704</v>
      </c>
      <c r="D295" s="404">
        <v>500</v>
      </c>
      <c r="E295" s="280"/>
      <c r="F295" s="280"/>
    </row>
    <row r="296" spans="1:6" outlineLevel="2" x14ac:dyDescent="0.25">
      <c r="A296" s="387" t="s">
        <v>1642</v>
      </c>
      <c r="B296" s="188" t="s">
        <v>2022</v>
      </c>
      <c r="C296" s="127" t="s">
        <v>705</v>
      </c>
      <c r="D296" s="404">
        <v>400</v>
      </c>
      <c r="E296" s="280"/>
      <c r="F296" s="280"/>
    </row>
    <row r="297" spans="1:6" outlineLevel="2" x14ac:dyDescent="0.25">
      <c r="A297" s="387" t="s">
        <v>1643</v>
      </c>
      <c r="B297" s="188" t="s">
        <v>2023</v>
      </c>
      <c r="C297" s="127" t="s">
        <v>706</v>
      </c>
      <c r="D297" s="404">
        <v>400</v>
      </c>
      <c r="E297" s="280"/>
      <c r="F297" s="280"/>
    </row>
    <row r="298" spans="1:6" ht="31.5" outlineLevel="2" x14ac:dyDescent="0.25">
      <c r="A298" s="387" t="s">
        <v>1475</v>
      </c>
      <c r="B298" s="188" t="s">
        <v>2024</v>
      </c>
      <c r="C298" s="127" t="s">
        <v>709</v>
      </c>
      <c r="D298" s="404">
        <v>400</v>
      </c>
      <c r="E298" s="280"/>
      <c r="F298" s="280"/>
    </row>
    <row r="299" spans="1:6" outlineLevel="2" x14ac:dyDescent="0.25">
      <c r="A299" s="387" t="s">
        <v>326</v>
      </c>
      <c r="B299" s="188" t="s">
        <v>2061</v>
      </c>
      <c r="C299" s="35" t="s">
        <v>1622</v>
      </c>
      <c r="D299" s="404">
        <v>2000</v>
      </c>
      <c r="E299" s="280"/>
      <c r="F299" s="280"/>
    </row>
    <row r="300" spans="1:6" s="280" customFormat="1" ht="31.5" outlineLevel="2" x14ac:dyDescent="0.25">
      <c r="A300" s="387" t="s">
        <v>326</v>
      </c>
      <c r="B300" s="188" t="s">
        <v>2062</v>
      </c>
      <c r="C300" s="35" t="s">
        <v>1623</v>
      </c>
      <c r="D300" s="404">
        <v>4500</v>
      </c>
    </row>
    <row r="301" spans="1:6" s="280" customFormat="1" outlineLevel="1" x14ac:dyDescent="0.25">
      <c r="A301" s="386"/>
      <c r="B301" s="139"/>
      <c r="C301" s="210" t="s">
        <v>1931</v>
      </c>
      <c r="D301" s="141"/>
    </row>
    <row r="302" spans="1:6" s="280" customFormat="1" outlineLevel="2" x14ac:dyDescent="0.25">
      <c r="A302" s="398" t="s">
        <v>1413</v>
      </c>
      <c r="B302" s="188" t="s">
        <v>1932</v>
      </c>
      <c r="C302" s="24" t="s">
        <v>653</v>
      </c>
      <c r="D302" s="404">
        <v>730</v>
      </c>
    </row>
    <row r="303" spans="1:6" s="280" customFormat="1" outlineLevel="2" x14ac:dyDescent="0.25">
      <c r="A303" s="398" t="s">
        <v>1713</v>
      </c>
      <c r="B303" s="188" t="s">
        <v>1933</v>
      </c>
      <c r="C303" s="24" t="s">
        <v>1714</v>
      </c>
      <c r="D303" s="404">
        <v>700</v>
      </c>
    </row>
    <row r="304" spans="1:6" s="280" customFormat="1" outlineLevel="2" x14ac:dyDescent="0.25">
      <c r="A304" s="398" t="s">
        <v>1478</v>
      </c>
      <c r="B304" s="188" t="s">
        <v>1934</v>
      </c>
      <c r="C304" s="24" t="s">
        <v>711</v>
      </c>
      <c r="D304" s="404">
        <v>900</v>
      </c>
    </row>
    <row r="305" spans="1:6" s="280" customFormat="1" outlineLevel="2" x14ac:dyDescent="0.25">
      <c r="A305" s="398" t="s">
        <v>1728</v>
      </c>
      <c r="B305" s="188" t="s">
        <v>1935</v>
      </c>
      <c r="C305" s="24" t="s">
        <v>1729</v>
      </c>
      <c r="D305" s="404">
        <v>1800</v>
      </c>
    </row>
    <row r="306" spans="1:6" s="280" customFormat="1" outlineLevel="2" x14ac:dyDescent="0.25">
      <c r="A306" s="398" t="s">
        <v>1479</v>
      </c>
      <c r="B306" s="188" t="s">
        <v>1936</v>
      </c>
      <c r="C306" s="24" t="s">
        <v>712</v>
      </c>
      <c r="D306" s="404">
        <v>950</v>
      </c>
    </row>
    <row r="307" spans="1:6" s="280" customFormat="1" outlineLevel="2" x14ac:dyDescent="0.25">
      <c r="A307" s="398" t="s">
        <v>1726</v>
      </c>
      <c r="B307" s="188" t="s">
        <v>1937</v>
      </c>
      <c r="C307" s="24" t="s">
        <v>1727</v>
      </c>
      <c r="D307" s="404">
        <v>950</v>
      </c>
    </row>
    <row r="308" spans="1:6" s="280" customFormat="1" outlineLevel="2" x14ac:dyDescent="0.25">
      <c r="A308" s="398" t="s">
        <v>1720</v>
      </c>
      <c r="B308" s="188" t="s">
        <v>1938</v>
      </c>
      <c r="C308" s="24" t="s">
        <v>1721</v>
      </c>
      <c r="D308" s="404">
        <v>1300</v>
      </c>
    </row>
    <row r="309" spans="1:6" s="280" customFormat="1" ht="31.5" outlineLevel="2" x14ac:dyDescent="0.25">
      <c r="A309" s="398" t="s">
        <v>1730</v>
      </c>
      <c r="B309" s="188" t="s">
        <v>1939</v>
      </c>
      <c r="C309" s="24" t="s">
        <v>1731</v>
      </c>
      <c r="D309" s="404">
        <v>1200</v>
      </c>
    </row>
    <row r="310" spans="1:6" s="280" customFormat="1" outlineLevel="2" x14ac:dyDescent="0.25">
      <c r="A310" s="398" t="s">
        <v>1734</v>
      </c>
      <c r="B310" s="188" t="s">
        <v>1940</v>
      </c>
      <c r="C310" s="24" t="s">
        <v>1735</v>
      </c>
      <c r="D310" s="404">
        <v>1350</v>
      </c>
    </row>
    <row r="311" spans="1:6" s="280" customFormat="1" outlineLevel="2" x14ac:dyDescent="0.25">
      <c r="A311" s="398" t="s">
        <v>1724</v>
      </c>
      <c r="B311" s="188" t="s">
        <v>1941</v>
      </c>
      <c r="C311" s="24" t="s">
        <v>1725</v>
      </c>
      <c r="D311" s="404">
        <v>2800</v>
      </c>
    </row>
    <row r="312" spans="1:6" outlineLevel="2" x14ac:dyDescent="0.25">
      <c r="A312" s="398" t="s">
        <v>1480</v>
      </c>
      <c r="B312" s="188" t="s">
        <v>1942</v>
      </c>
      <c r="C312" s="127" t="s">
        <v>714</v>
      </c>
      <c r="D312" s="404">
        <v>900</v>
      </c>
      <c r="E312" s="280"/>
      <c r="F312" s="280"/>
    </row>
    <row r="313" spans="1:6" s="280" customFormat="1" outlineLevel="1" x14ac:dyDescent="0.25">
      <c r="A313" s="386"/>
      <c r="B313" s="139"/>
      <c r="C313" s="210" t="s">
        <v>1943</v>
      </c>
      <c r="D313" s="141"/>
    </row>
    <row r="314" spans="1:6" s="280" customFormat="1" outlineLevel="2" x14ac:dyDescent="0.25">
      <c r="A314" s="398" t="s">
        <v>1460</v>
      </c>
      <c r="B314" s="188" t="s">
        <v>886</v>
      </c>
      <c r="C314" s="24" t="s">
        <v>690</v>
      </c>
      <c r="D314" s="404">
        <v>500</v>
      </c>
    </row>
    <row r="315" spans="1:6" s="280" customFormat="1" outlineLevel="2" x14ac:dyDescent="0.25">
      <c r="A315" s="398" t="s">
        <v>1456</v>
      </c>
      <c r="B315" s="188" t="s">
        <v>887</v>
      </c>
      <c r="C315" s="24" t="s">
        <v>688</v>
      </c>
      <c r="D315" s="404">
        <v>500</v>
      </c>
    </row>
    <row r="316" spans="1:6" s="280" customFormat="1" ht="31.5" outlineLevel="2" x14ac:dyDescent="0.25">
      <c r="A316" s="398" t="s">
        <v>1456</v>
      </c>
      <c r="B316" s="188" t="s">
        <v>888</v>
      </c>
      <c r="C316" s="24" t="s">
        <v>2058</v>
      </c>
      <c r="D316" s="404">
        <v>500</v>
      </c>
    </row>
    <row r="317" spans="1:6" s="280" customFormat="1" ht="31.5" outlineLevel="2" x14ac:dyDescent="0.25">
      <c r="A317" s="398" t="s">
        <v>1456</v>
      </c>
      <c r="B317" s="188" t="s">
        <v>889</v>
      </c>
      <c r="C317" s="24" t="s">
        <v>2059</v>
      </c>
      <c r="D317" s="404">
        <v>5000</v>
      </c>
    </row>
    <row r="318" spans="1:6" s="280" customFormat="1" outlineLevel="2" x14ac:dyDescent="0.25">
      <c r="A318" s="398" t="s">
        <v>1454</v>
      </c>
      <c r="B318" s="188" t="s">
        <v>890</v>
      </c>
      <c r="C318" s="24" t="s">
        <v>686</v>
      </c>
      <c r="D318" s="404">
        <v>550</v>
      </c>
    </row>
    <row r="319" spans="1:6" s="280" customFormat="1" outlineLevel="2" x14ac:dyDescent="0.25">
      <c r="A319" s="398" t="s">
        <v>1465</v>
      </c>
      <c r="B319" s="188" t="s">
        <v>891</v>
      </c>
      <c r="C319" s="24" t="s">
        <v>694</v>
      </c>
      <c r="D319" s="404">
        <v>300</v>
      </c>
    </row>
    <row r="320" spans="1:6" s="280" customFormat="1" outlineLevel="2" x14ac:dyDescent="0.25">
      <c r="A320" s="398" t="s">
        <v>1454</v>
      </c>
      <c r="B320" s="188" t="s">
        <v>892</v>
      </c>
      <c r="C320" s="24" t="s">
        <v>686</v>
      </c>
      <c r="D320" s="404">
        <v>550</v>
      </c>
    </row>
    <row r="321" spans="1:6" s="280" customFormat="1" ht="31.5" outlineLevel="2" x14ac:dyDescent="0.25">
      <c r="A321" s="398" t="s">
        <v>1754</v>
      </c>
      <c r="B321" s="188" t="s">
        <v>893</v>
      </c>
      <c r="C321" s="24" t="s">
        <v>1944</v>
      </c>
      <c r="D321" s="404">
        <v>1100</v>
      </c>
    </row>
    <row r="322" spans="1:6" s="280" customFormat="1" outlineLevel="2" x14ac:dyDescent="0.25">
      <c r="A322" s="398" t="s">
        <v>1460</v>
      </c>
      <c r="B322" s="188" t="s">
        <v>894</v>
      </c>
      <c r="C322" s="24" t="s">
        <v>690</v>
      </c>
      <c r="D322" s="404">
        <v>500</v>
      </c>
    </row>
    <row r="323" spans="1:6" s="280" customFormat="1" outlineLevel="2" x14ac:dyDescent="0.25">
      <c r="A323" s="398" t="s">
        <v>75</v>
      </c>
      <c r="B323" s="188" t="s">
        <v>895</v>
      </c>
      <c r="C323" s="24" t="s">
        <v>76</v>
      </c>
      <c r="D323" s="404">
        <v>350</v>
      </c>
    </row>
    <row r="324" spans="1:6" s="280" customFormat="1" outlineLevel="2" x14ac:dyDescent="0.25">
      <c r="A324" s="398" t="s">
        <v>1429</v>
      </c>
      <c r="B324" s="188" t="s">
        <v>896</v>
      </c>
      <c r="C324" s="24" t="s">
        <v>662</v>
      </c>
      <c r="D324" s="404">
        <v>650</v>
      </c>
    </row>
    <row r="325" spans="1:6" s="280" customFormat="1" outlineLevel="2" x14ac:dyDescent="0.25">
      <c r="A325" s="398" t="s">
        <v>1430</v>
      </c>
      <c r="B325" s="188" t="s">
        <v>897</v>
      </c>
      <c r="C325" s="24" t="s">
        <v>663</v>
      </c>
      <c r="D325" s="404">
        <v>500</v>
      </c>
    </row>
    <row r="326" spans="1:6" s="280" customFormat="1" ht="31.5" outlineLevel="2" x14ac:dyDescent="0.25">
      <c r="A326" s="398" t="s">
        <v>1461</v>
      </c>
      <c r="B326" s="188" t="s">
        <v>898</v>
      </c>
      <c r="C326" s="24" t="s">
        <v>691</v>
      </c>
      <c r="D326" s="404">
        <v>1000</v>
      </c>
    </row>
    <row r="327" spans="1:6" outlineLevel="2" x14ac:dyDescent="0.25">
      <c r="A327" s="398" t="s">
        <v>1462</v>
      </c>
      <c r="B327" s="188" t="s">
        <v>899</v>
      </c>
      <c r="C327" s="6" t="s">
        <v>98</v>
      </c>
      <c r="D327" s="404">
        <v>1500</v>
      </c>
      <c r="E327" s="280"/>
      <c r="F327" s="280"/>
    </row>
    <row r="328" spans="1:6" s="280" customFormat="1" outlineLevel="1" x14ac:dyDescent="0.25">
      <c r="A328" s="386"/>
      <c r="B328" s="139"/>
      <c r="C328" s="210" t="s">
        <v>2063</v>
      </c>
      <c r="D328" s="141"/>
    </row>
    <row r="329" spans="1:6" s="280" customFormat="1" outlineLevel="1" x14ac:dyDescent="0.25">
      <c r="A329" s="386"/>
      <c r="B329" s="139"/>
      <c r="C329" s="210" t="s">
        <v>2064</v>
      </c>
      <c r="D329" s="141"/>
    </row>
    <row r="330" spans="1:6" s="280" customFormat="1" ht="31.5" outlineLevel="2" x14ac:dyDescent="0.25">
      <c r="A330" s="375" t="s">
        <v>1481</v>
      </c>
      <c r="B330" s="188" t="s">
        <v>1945</v>
      </c>
      <c r="C330" s="24" t="s">
        <v>715</v>
      </c>
      <c r="D330" s="404">
        <v>650</v>
      </c>
    </row>
    <row r="331" spans="1:6" s="280" customFormat="1" outlineLevel="2" x14ac:dyDescent="0.25">
      <c r="A331" s="375" t="s">
        <v>1457</v>
      </c>
      <c r="B331" s="188" t="s">
        <v>1991</v>
      </c>
      <c r="C331" s="24" t="s">
        <v>689</v>
      </c>
      <c r="D331" s="404">
        <v>1000</v>
      </c>
    </row>
    <row r="332" spans="1:6" s="280" customFormat="1" outlineLevel="2" x14ac:dyDescent="0.25">
      <c r="A332" s="375" t="s">
        <v>1458</v>
      </c>
      <c r="B332" s="188" t="s">
        <v>1946</v>
      </c>
      <c r="C332" s="24" t="s">
        <v>607</v>
      </c>
      <c r="D332" s="404">
        <v>300</v>
      </c>
    </row>
    <row r="333" spans="1:6" s="280" customFormat="1" outlineLevel="2" x14ac:dyDescent="0.25">
      <c r="A333" s="375" t="s">
        <v>1459</v>
      </c>
      <c r="B333" s="188" t="s">
        <v>1992</v>
      </c>
      <c r="C333" s="24" t="s">
        <v>608</v>
      </c>
      <c r="D333" s="404">
        <v>300</v>
      </c>
    </row>
    <row r="334" spans="1:6" s="280" customFormat="1" outlineLevel="2" x14ac:dyDescent="0.25">
      <c r="A334" s="375" t="s">
        <v>1766</v>
      </c>
      <c r="B334" s="188" t="s">
        <v>1947</v>
      </c>
      <c r="C334" s="24" t="s">
        <v>1767</v>
      </c>
      <c r="D334" s="404">
        <v>1000</v>
      </c>
    </row>
    <row r="335" spans="1:6" s="280" customFormat="1" ht="31.5" outlineLevel="2" x14ac:dyDescent="0.25">
      <c r="A335" s="387" t="s">
        <v>1770</v>
      </c>
      <c r="B335" s="188" t="s">
        <v>1948</v>
      </c>
      <c r="C335" s="129" t="s">
        <v>1771</v>
      </c>
      <c r="D335" s="404">
        <v>400</v>
      </c>
    </row>
    <row r="336" spans="1:6" s="280" customFormat="1" ht="31.5" outlineLevel="2" x14ac:dyDescent="0.25">
      <c r="A336" s="387" t="s">
        <v>1768</v>
      </c>
      <c r="B336" s="188" t="s">
        <v>1993</v>
      </c>
      <c r="C336" s="129" t="s">
        <v>1769</v>
      </c>
      <c r="D336" s="404">
        <v>400</v>
      </c>
    </row>
    <row r="337" spans="1:4" s="280" customFormat="1" ht="31.5" outlineLevel="2" x14ac:dyDescent="0.25">
      <c r="A337" s="387" t="s">
        <v>1772</v>
      </c>
      <c r="B337" s="188" t="s">
        <v>1994</v>
      </c>
      <c r="C337" s="129" t="s">
        <v>1773</v>
      </c>
      <c r="D337" s="404">
        <v>400</v>
      </c>
    </row>
    <row r="338" spans="1:4" s="280" customFormat="1" ht="31.5" outlineLevel="2" x14ac:dyDescent="0.25">
      <c r="A338" s="387" t="s">
        <v>1776</v>
      </c>
      <c r="B338" s="188" t="s">
        <v>1995</v>
      </c>
      <c r="C338" s="129" t="s">
        <v>1777</v>
      </c>
      <c r="D338" s="404">
        <v>350</v>
      </c>
    </row>
    <row r="339" spans="1:4" s="280" customFormat="1" ht="31.5" outlineLevel="2" x14ac:dyDescent="0.25">
      <c r="A339" s="375" t="s">
        <v>1504</v>
      </c>
      <c r="B339" s="188" t="s">
        <v>1996</v>
      </c>
      <c r="C339" s="24" t="s">
        <v>1280</v>
      </c>
      <c r="D339" s="404">
        <v>400</v>
      </c>
    </row>
    <row r="340" spans="1:4" s="280" customFormat="1" ht="31.5" outlineLevel="2" x14ac:dyDescent="0.25">
      <c r="A340" s="375" t="s">
        <v>1505</v>
      </c>
      <c r="B340" s="188" t="s">
        <v>1997</v>
      </c>
      <c r="C340" s="24" t="s">
        <v>1281</v>
      </c>
      <c r="D340" s="404">
        <v>400</v>
      </c>
    </row>
    <row r="341" spans="1:4" s="280" customFormat="1" ht="31.5" outlineLevel="2" x14ac:dyDescent="0.25">
      <c r="A341" s="375" t="s">
        <v>110</v>
      </c>
      <c r="B341" s="188" t="s">
        <v>1998</v>
      </c>
      <c r="C341" s="24" t="s">
        <v>111</v>
      </c>
      <c r="D341" s="404">
        <v>1000</v>
      </c>
    </row>
    <row r="342" spans="1:4" s="280" customFormat="1" ht="31.5" outlineLevel="2" x14ac:dyDescent="0.25">
      <c r="A342" s="375" t="s">
        <v>1612</v>
      </c>
      <c r="B342" s="188" t="s">
        <v>1999</v>
      </c>
      <c r="C342" s="24" t="s">
        <v>1246</v>
      </c>
      <c r="D342" s="404">
        <v>400</v>
      </c>
    </row>
    <row r="343" spans="1:4" s="280" customFormat="1" ht="31.5" outlineLevel="2" x14ac:dyDescent="0.25">
      <c r="A343" s="375" t="s">
        <v>1506</v>
      </c>
      <c r="B343" s="188" t="s">
        <v>2000</v>
      </c>
      <c r="C343" s="24" t="s">
        <v>1247</v>
      </c>
      <c r="D343" s="404">
        <v>400</v>
      </c>
    </row>
    <row r="344" spans="1:4" s="280" customFormat="1" ht="31.5" outlineLevel="2" x14ac:dyDescent="0.25">
      <c r="A344" s="375" t="s">
        <v>112</v>
      </c>
      <c r="B344" s="188" t="s">
        <v>2001</v>
      </c>
      <c r="C344" s="24" t="s">
        <v>113</v>
      </c>
      <c r="D344" s="404">
        <v>1000</v>
      </c>
    </row>
    <row r="345" spans="1:4" s="280" customFormat="1" ht="31.5" outlineLevel="2" x14ac:dyDescent="0.25">
      <c r="A345" s="375" t="s">
        <v>1507</v>
      </c>
      <c r="B345" s="188" t="s">
        <v>2002</v>
      </c>
      <c r="C345" s="24" t="s">
        <v>114</v>
      </c>
      <c r="D345" s="404">
        <v>600</v>
      </c>
    </row>
    <row r="346" spans="1:4" s="280" customFormat="1" ht="31.5" outlineLevel="2" x14ac:dyDescent="0.25">
      <c r="A346" s="375" t="s">
        <v>1508</v>
      </c>
      <c r="B346" s="188" t="s">
        <v>2003</v>
      </c>
      <c r="C346" s="24" t="s">
        <v>115</v>
      </c>
      <c r="D346" s="404">
        <v>600</v>
      </c>
    </row>
    <row r="347" spans="1:4" s="280" customFormat="1" ht="31.5" outlineLevel="2" x14ac:dyDescent="0.25">
      <c r="A347" s="375" t="s">
        <v>1509</v>
      </c>
      <c r="B347" s="188" t="s">
        <v>2004</v>
      </c>
      <c r="C347" s="24" t="s">
        <v>1282</v>
      </c>
      <c r="D347" s="404">
        <v>600</v>
      </c>
    </row>
    <row r="348" spans="1:4" s="280" customFormat="1" ht="31.5" outlineLevel="2" x14ac:dyDescent="0.25">
      <c r="A348" s="375" t="s">
        <v>1510</v>
      </c>
      <c r="B348" s="188" t="s">
        <v>2005</v>
      </c>
      <c r="C348" s="24" t="s">
        <v>116</v>
      </c>
      <c r="D348" s="404">
        <v>600</v>
      </c>
    </row>
    <row r="349" spans="1:4" s="280" customFormat="1" ht="31.5" outlineLevel="2" x14ac:dyDescent="0.25">
      <c r="A349" s="375" t="s">
        <v>1511</v>
      </c>
      <c r="B349" s="188" t="s">
        <v>2006</v>
      </c>
      <c r="C349" s="24" t="s">
        <v>1283</v>
      </c>
      <c r="D349" s="404">
        <v>400</v>
      </c>
    </row>
    <row r="350" spans="1:4" s="280" customFormat="1" ht="31.5" outlineLevel="2" x14ac:dyDescent="0.25">
      <c r="A350" s="375" t="s">
        <v>1512</v>
      </c>
      <c r="B350" s="188" t="s">
        <v>2007</v>
      </c>
      <c r="C350" s="24" t="s">
        <v>1284</v>
      </c>
      <c r="D350" s="404">
        <v>400</v>
      </c>
    </row>
    <row r="351" spans="1:4" s="280" customFormat="1" ht="31.5" outlineLevel="2" x14ac:dyDescent="0.25">
      <c r="A351" s="375" t="s">
        <v>1513</v>
      </c>
      <c r="B351" s="188" t="s">
        <v>2008</v>
      </c>
      <c r="C351" s="24" t="s">
        <v>1285</v>
      </c>
      <c r="D351" s="404">
        <v>400</v>
      </c>
    </row>
    <row r="352" spans="1:4" s="280" customFormat="1" ht="31.5" outlineLevel="2" x14ac:dyDescent="0.25">
      <c r="A352" s="375" t="s">
        <v>1613</v>
      </c>
      <c r="B352" s="188" t="s">
        <v>2025</v>
      </c>
      <c r="C352" s="24" t="s">
        <v>1286</v>
      </c>
      <c r="D352" s="404">
        <v>400</v>
      </c>
    </row>
    <row r="353" spans="1:6" s="280" customFormat="1" ht="31.5" outlineLevel="2" x14ac:dyDescent="0.25">
      <c r="A353" s="375" t="s">
        <v>1614</v>
      </c>
      <c r="B353" s="188" t="s">
        <v>2026</v>
      </c>
      <c r="C353" s="24" t="s">
        <v>1287</v>
      </c>
      <c r="D353" s="404">
        <v>400</v>
      </c>
    </row>
    <row r="354" spans="1:6" s="280" customFormat="1" ht="31.5" outlineLevel="2" x14ac:dyDescent="0.25">
      <c r="A354" s="375" t="s">
        <v>1289</v>
      </c>
      <c r="B354" s="188" t="s">
        <v>2027</v>
      </c>
      <c r="C354" s="24" t="s">
        <v>1288</v>
      </c>
      <c r="D354" s="404">
        <v>400</v>
      </c>
    </row>
    <row r="355" spans="1:6" s="280" customFormat="1" ht="31.5" outlineLevel="2" x14ac:dyDescent="0.25">
      <c r="A355" s="375" t="s">
        <v>109</v>
      </c>
      <c r="B355" s="188" t="s">
        <v>2028</v>
      </c>
      <c r="C355" s="24" t="s">
        <v>1648</v>
      </c>
      <c r="D355" s="404">
        <v>400</v>
      </c>
    </row>
    <row r="356" spans="1:6" s="280" customFormat="1" ht="31.5" outlineLevel="2" x14ac:dyDescent="0.25">
      <c r="A356" s="375" t="s">
        <v>1514</v>
      </c>
      <c r="B356" s="188" t="s">
        <v>2029</v>
      </c>
      <c r="C356" s="24" t="s">
        <v>1290</v>
      </c>
      <c r="D356" s="404">
        <v>400</v>
      </c>
    </row>
    <row r="357" spans="1:6" outlineLevel="2" x14ac:dyDescent="0.25">
      <c r="A357" s="375" t="s">
        <v>1482</v>
      </c>
      <c r="B357" s="188" t="s">
        <v>2030</v>
      </c>
      <c r="C357" s="127" t="s">
        <v>716</v>
      </c>
      <c r="D357" s="404">
        <v>600</v>
      </c>
      <c r="E357" s="280"/>
      <c r="F357" s="280"/>
    </row>
    <row r="358" spans="1:6" ht="31.5" outlineLevel="2" x14ac:dyDescent="0.25">
      <c r="A358" s="375" t="s">
        <v>1483</v>
      </c>
      <c r="B358" s="188" t="s">
        <v>2054</v>
      </c>
      <c r="C358" s="127" t="s">
        <v>717</v>
      </c>
      <c r="D358" s="404">
        <v>600</v>
      </c>
      <c r="E358" s="280"/>
      <c r="F358" s="280"/>
    </row>
    <row r="359" spans="1:6" s="280" customFormat="1" outlineLevel="1" x14ac:dyDescent="0.25">
      <c r="A359" s="386"/>
      <c r="B359" s="139"/>
      <c r="C359" s="210" t="s">
        <v>1949</v>
      </c>
      <c r="D359" s="141"/>
    </row>
    <row r="360" spans="1:6" s="280" customFormat="1" ht="31.5" outlineLevel="2" x14ac:dyDescent="0.25">
      <c r="A360" s="375" t="s">
        <v>186</v>
      </c>
      <c r="B360" s="188" t="s">
        <v>1950</v>
      </c>
      <c r="C360" s="24" t="s">
        <v>187</v>
      </c>
      <c r="D360" s="404">
        <v>1200</v>
      </c>
    </row>
    <row r="361" spans="1:6" s="280" customFormat="1" ht="31.5" outlineLevel="2" x14ac:dyDescent="0.25">
      <c r="A361" s="375" t="s">
        <v>1649</v>
      </c>
      <c r="B361" s="188" t="s">
        <v>1951</v>
      </c>
      <c r="C361" s="24" t="s">
        <v>188</v>
      </c>
      <c r="D361" s="404">
        <v>1200</v>
      </c>
    </row>
    <row r="362" spans="1:6" s="280" customFormat="1" outlineLevel="2" x14ac:dyDescent="0.25">
      <c r="A362" s="375" t="s">
        <v>1515</v>
      </c>
      <c r="B362" s="188" t="s">
        <v>1952</v>
      </c>
      <c r="C362" s="24" t="s">
        <v>189</v>
      </c>
      <c r="D362" s="404">
        <v>500</v>
      </c>
    </row>
    <row r="363" spans="1:6" s="280" customFormat="1" ht="47.25" outlineLevel="2" x14ac:dyDescent="0.25">
      <c r="A363" s="375" t="s">
        <v>1578</v>
      </c>
      <c r="B363" s="188" t="s">
        <v>1953</v>
      </c>
      <c r="C363" s="24" t="s">
        <v>602</v>
      </c>
      <c r="D363" s="404">
        <v>1500</v>
      </c>
    </row>
    <row r="364" spans="1:6" s="280" customFormat="1" ht="47.25" outlineLevel="2" x14ac:dyDescent="0.25">
      <c r="A364" s="375" t="s">
        <v>1498</v>
      </c>
      <c r="B364" s="188" t="s">
        <v>1954</v>
      </c>
      <c r="C364" s="24" t="s">
        <v>1672</v>
      </c>
      <c r="D364" s="404">
        <v>1300</v>
      </c>
    </row>
    <row r="365" spans="1:6" s="280" customFormat="1" ht="31.5" outlineLevel="2" x14ac:dyDescent="0.25">
      <c r="A365" s="375" t="s">
        <v>1491</v>
      </c>
      <c r="B365" s="188" t="s">
        <v>1955</v>
      </c>
      <c r="C365" s="24" t="s">
        <v>1260</v>
      </c>
      <c r="D365" s="404">
        <v>1200</v>
      </c>
    </row>
    <row r="366" spans="1:6" s="280" customFormat="1" ht="31.5" outlineLevel="2" x14ac:dyDescent="0.25">
      <c r="A366" s="375" t="s">
        <v>108</v>
      </c>
      <c r="B366" s="188" t="s">
        <v>1956</v>
      </c>
      <c r="C366" s="24" t="s">
        <v>1261</v>
      </c>
      <c r="D366" s="404">
        <v>400</v>
      </c>
    </row>
    <row r="367" spans="1:6" s="280" customFormat="1" ht="31.5" outlineLevel="2" x14ac:dyDescent="0.25">
      <c r="A367" s="375" t="s">
        <v>1611</v>
      </c>
      <c r="B367" s="188" t="s">
        <v>1957</v>
      </c>
      <c r="C367" s="24" t="s">
        <v>1262</v>
      </c>
      <c r="D367" s="404">
        <v>1200</v>
      </c>
    </row>
    <row r="368" spans="1:6" s="280" customFormat="1" outlineLevel="2" x14ac:dyDescent="0.25">
      <c r="A368" s="375" t="s">
        <v>266</v>
      </c>
      <c r="B368" s="188" t="s">
        <v>1958</v>
      </c>
      <c r="C368" s="24" t="s">
        <v>267</v>
      </c>
      <c r="D368" s="404">
        <v>1200</v>
      </c>
    </row>
    <row r="369" spans="1:4" s="280" customFormat="1" ht="31.5" outlineLevel="2" x14ac:dyDescent="0.25">
      <c r="A369" s="375" t="s">
        <v>1492</v>
      </c>
      <c r="B369" s="188" t="s">
        <v>1959</v>
      </c>
      <c r="C369" s="24" t="s">
        <v>600</v>
      </c>
      <c r="D369" s="404">
        <v>1200</v>
      </c>
    </row>
    <row r="370" spans="1:4" s="280" customFormat="1" ht="31.5" outlineLevel="2" x14ac:dyDescent="0.25">
      <c r="A370" s="375" t="s">
        <v>1493</v>
      </c>
      <c r="B370" s="188" t="s">
        <v>1960</v>
      </c>
      <c r="C370" s="24" t="s">
        <v>1263</v>
      </c>
      <c r="D370" s="404">
        <v>800</v>
      </c>
    </row>
    <row r="371" spans="1:4" s="280" customFormat="1" ht="31.5" outlineLevel="2" x14ac:dyDescent="0.25">
      <c r="A371" s="375" t="s">
        <v>1494</v>
      </c>
      <c r="B371" s="188" t="s">
        <v>1961</v>
      </c>
      <c r="C371" s="24" t="s">
        <v>1264</v>
      </c>
      <c r="D371" s="404">
        <v>1500</v>
      </c>
    </row>
    <row r="372" spans="1:4" s="280" customFormat="1" ht="31.5" outlineLevel="2" x14ac:dyDescent="0.25">
      <c r="A372" s="375" t="s">
        <v>1495</v>
      </c>
      <c r="B372" s="188" t="s">
        <v>1962</v>
      </c>
      <c r="C372" s="24" t="s">
        <v>1265</v>
      </c>
      <c r="D372" s="404">
        <v>500</v>
      </c>
    </row>
    <row r="373" spans="1:4" s="280" customFormat="1" ht="31.5" outlineLevel="2" x14ac:dyDescent="0.25">
      <c r="A373" s="375" t="s">
        <v>1496</v>
      </c>
      <c r="B373" s="188" t="s">
        <v>1963</v>
      </c>
      <c r="C373" s="24" t="s">
        <v>1266</v>
      </c>
      <c r="D373" s="404">
        <v>1200</v>
      </c>
    </row>
    <row r="374" spans="1:4" s="280" customFormat="1" ht="31.5" outlineLevel="2" x14ac:dyDescent="0.25">
      <c r="A374" s="375" t="s">
        <v>1497</v>
      </c>
      <c r="B374" s="188" t="s">
        <v>1964</v>
      </c>
      <c r="C374" s="24" t="s">
        <v>1267</v>
      </c>
      <c r="D374" s="404">
        <v>700</v>
      </c>
    </row>
    <row r="375" spans="1:4" s="280" customFormat="1" ht="31.5" outlineLevel="2" x14ac:dyDescent="0.25">
      <c r="A375" s="375" t="s">
        <v>1499</v>
      </c>
      <c r="B375" s="188" t="s">
        <v>1965</v>
      </c>
      <c r="C375" s="24" t="s">
        <v>1268</v>
      </c>
      <c r="D375" s="404">
        <v>1500</v>
      </c>
    </row>
    <row r="376" spans="1:4" s="280" customFormat="1" ht="31.5" outlineLevel="2" x14ac:dyDescent="0.25">
      <c r="A376" s="375" t="s">
        <v>1500</v>
      </c>
      <c r="B376" s="188" t="s">
        <v>1966</v>
      </c>
      <c r="C376" s="24" t="s">
        <v>1269</v>
      </c>
      <c r="D376" s="404">
        <v>1500</v>
      </c>
    </row>
    <row r="377" spans="1:4" s="280" customFormat="1" ht="31.5" outlineLevel="2" x14ac:dyDescent="0.25">
      <c r="A377" s="375" t="s">
        <v>1501</v>
      </c>
      <c r="B377" s="188" t="s">
        <v>1967</v>
      </c>
      <c r="C377" s="24" t="s">
        <v>1270</v>
      </c>
      <c r="D377" s="404">
        <v>500</v>
      </c>
    </row>
    <row r="378" spans="1:4" s="280" customFormat="1" outlineLevel="1" x14ac:dyDescent="0.25">
      <c r="A378" s="386"/>
      <c r="B378" s="139"/>
      <c r="C378" s="210" t="s">
        <v>1968</v>
      </c>
      <c r="D378" s="141"/>
    </row>
    <row r="379" spans="1:4" s="280" customFormat="1" ht="31.5" outlineLevel="2" x14ac:dyDescent="0.25">
      <c r="A379" s="375" t="s">
        <v>1502</v>
      </c>
      <c r="B379" s="188" t="s">
        <v>1969</v>
      </c>
      <c r="C379" s="24" t="s">
        <v>1271</v>
      </c>
      <c r="D379" s="404">
        <v>1200</v>
      </c>
    </row>
    <row r="380" spans="1:4" s="280" customFormat="1" outlineLevel="2" x14ac:dyDescent="0.25">
      <c r="A380" s="375" t="s">
        <v>1275</v>
      </c>
      <c r="B380" s="188" t="s">
        <v>1970</v>
      </c>
      <c r="C380" s="24" t="s">
        <v>1272</v>
      </c>
      <c r="D380" s="404">
        <v>800</v>
      </c>
    </row>
    <row r="381" spans="1:4" s="280" customFormat="1" outlineLevel="2" x14ac:dyDescent="0.25">
      <c r="A381" s="375" t="s">
        <v>1278</v>
      </c>
      <c r="B381" s="188" t="s">
        <v>1971</v>
      </c>
      <c r="C381" s="24" t="s">
        <v>1277</v>
      </c>
      <c r="D381" s="404">
        <v>250</v>
      </c>
    </row>
    <row r="382" spans="1:4" s="280" customFormat="1" ht="31.5" outlineLevel="2" x14ac:dyDescent="0.25">
      <c r="A382" s="375" t="s">
        <v>1503</v>
      </c>
      <c r="B382" s="188" t="s">
        <v>1972</v>
      </c>
      <c r="C382" s="24" t="s">
        <v>601</v>
      </c>
      <c r="D382" s="404">
        <v>1200</v>
      </c>
    </row>
    <row r="383" spans="1:4" s="280" customFormat="1" ht="31.5" outlineLevel="2" x14ac:dyDescent="0.25">
      <c r="A383" s="375" t="s">
        <v>106</v>
      </c>
      <c r="B383" s="188" t="s">
        <v>1973</v>
      </c>
      <c r="C383" s="24" t="s">
        <v>107</v>
      </c>
      <c r="D383" s="404">
        <v>1500</v>
      </c>
    </row>
    <row r="384" spans="1:4" s="280" customFormat="1" outlineLevel="2" x14ac:dyDescent="0.25">
      <c r="A384" s="375" t="s">
        <v>117</v>
      </c>
      <c r="B384" s="188" t="s">
        <v>1974</v>
      </c>
      <c r="C384" s="24" t="s">
        <v>1279</v>
      </c>
      <c r="D384" s="404">
        <v>1200</v>
      </c>
    </row>
    <row r="385" spans="1:6" outlineLevel="2" x14ac:dyDescent="0.25">
      <c r="A385" s="375" t="s">
        <v>100</v>
      </c>
      <c r="B385" s="188" t="s">
        <v>1975</v>
      </c>
      <c r="C385" s="127" t="s">
        <v>101</v>
      </c>
      <c r="D385" s="404">
        <v>500</v>
      </c>
      <c r="E385" s="280"/>
      <c r="F385" s="280"/>
    </row>
    <row r="386" spans="1:6" outlineLevel="2" x14ac:dyDescent="0.25">
      <c r="A386" s="375" t="s">
        <v>1274</v>
      </c>
      <c r="B386" s="188" t="s">
        <v>1976</v>
      </c>
      <c r="C386" s="127" t="s">
        <v>1276</v>
      </c>
      <c r="D386" s="404">
        <v>800</v>
      </c>
      <c r="E386" s="280"/>
      <c r="F386" s="280"/>
    </row>
    <row r="387" spans="1:6" s="280" customFormat="1" outlineLevel="1" x14ac:dyDescent="0.25">
      <c r="A387" s="386"/>
      <c r="B387" s="139"/>
      <c r="C387" s="210" t="s">
        <v>1977</v>
      </c>
      <c r="D387" s="141"/>
    </row>
    <row r="388" spans="1:6" s="280" customFormat="1" outlineLevel="2" x14ac:dyDescent="0.25">
      <c r="A388" s="387" t="s">
        <v>610</v>
      </c>
      <c r="B388" s="188" t="s">
        <v>1978</v>
      </c>
      <c r="C388" s="129" t="s">
        <v>103</v>
      </c>
      <c r="D388" s="404">
        <v>1000</v>
      </c>
    </row>
    <row r="389" spans="1:6" s="280" customFormat="1" outlineLevel="2" x14ac:dyDescent="0.25">
      <c r="A389" s="387" t="s">
        <v>1707</v>
      </c>
      <c r="B389" s="188" t="s">
        <v>1979</v>
      </c>
      <c r="C389" s="24" t="s">
        <v>1708</v>
      </c>
      <c r="D389" s="404">
        <v>850</v>
      </c>
    </row>
    <row r="390" spans="1:6" s="280" customFormat="1" ht="31.5" outlineLevel="2" x14ac:dyDescent="0.25">
      <c r="A390" s="387" t="s">
        <v>1701</v>
      </c>
      <c r="B390" s="188" t="s">
        <v>1980</v>
      </c>
      <c r="C390" s="129" t="s">
        <v>1702</v>
      </c>
      <c r="D390" s="404">
        <v>850</v>
      </c>
    </row>
    <row r="391" spans="1:6" s="280" customFormat="1" outlineLevel="2" x14ac:dyDescent="0.25">
      <c r="A391" s="375" t="s">
        <v>1484</v>
      </c>
      <c r="B391" s="188" t="s">
        <v>1981</v>
      </c>
      <c r="C391" s="24" t="s">
        <v>102</v>
      </c>
      <c r="D391" s="404">
        <v>3500</v>
      </c>
    </row>
    <row r="392" spans="1:6" outlineLevel="2" x14ac:dyDescent="0.25">
      <c r="A392" s="375" t="s">
        <v>1485</v>
      </c>
      <c r="B392" s="188" t="s">
        <v>2031</v>
      </c>
      <c r="C392" s="127" t="s">
        <v>105</v>
      </c>
      <c r="D392" s="404">
        <v>1200</v>
      </c>
      <c r="E392" s="280"/>
      <c r="F392" s="280"/>
    </row>
    <row r="393" spans="1:6" outlineLevel="2" x14ac:dyDescent="0.25">
      <c r="A393" s="375" t="s">
        <v>1486</v>
      </c>
      <c r="B393" s="188" t="s">
        <v>2032</v>
      </c>
      <c r="C393" s="127" t="s">
        <v>718</v>
      </c>
      <c r="D393" s="404">
        <v>1500</v>
      </c>
      <c r="E393" s="280"/>
      <c r="F393" s="280"/>
    </row>
    <row r="394" spans="1:6" outlineLevel="2" x14ac:dyDescent="0.25">
      <c r="A394" s="375" t="s">
        <v>1249</v>
      </c>
      <c r="B394" s="188" t="s">
        <v>2033</v>
      </c>
      <c r="C394" s="127" t="s">
        <v>1248</v>
      </c>
      <c r="D394" s="404">
        <v>800</v>
      </c>
      <c r="E394" s="280"/>
      <c r="F394" s="280"/>
    </row>
    <row r="395" spans="1:6" outlineLevel="2" x14ac:dyDescent="0.25">
      <c r="A395" s="375" t="s">
        <v>1487</v>
      </c>
      <c r="B395" s="188" t="s">
        <v>2034</v>
      </c>
      <c r="C395" s="35" t="s">
        <v>1250</v>
      </c>
      <c r="D395" s="404">
        <v>800</v>
      </c>
      <c r="E395" s="280"/>
      <c r="F395" s="280"/>
    </row>
    <row r="396" spans="1:6" outlineLevel="2" x14ac:dyDescent="0.25">
      <c r="A396" s="375" t="s">
        <v>1488</v>
      </c>
      <c r="B396" s="188" t="s">
        <v>2035</v>
      </c>
      <c r="C396" s="35" t="s">
        <v>1251</v>
      </c>
      <c r="D396" s="404">
        <v>800</v>
      </c>
      <c r="E396" s="280"/>
      <c r="F396" s="280"/>
    </row>
    <row r="397" spans="1:6" outlineLevel="2" x14ac:dyDescent="0.25">
      <c r="A397" s="375" t="s">
        <v>1489</v>
      </c>
      <c r="B397" s="188" t="s">
        <v>2036</v>
      </c>
      <c r="C397" s="35" t="s">
        <v>1252</v>
      </c>
      <c r="D397" s="404">
        <v>750</v>
      </c>
      <c r="E397" s="280"/>
      <c r="F397" s="280"/>
    </row>
    <row r="398" spans="1:6" outlineLevel="2" x14ac:dyDescent="0.25">
      <c r="A398" s="375" t="s">
        <v>609</v>
      </c>
      <c r="B398" s="188" t="s">
        <v>2037</v>
      </c>
      <c r="C398" s="63" t="s">
        <v>104</v>
      </c>
      <c r="D398" s="404">
        <v>1000</v>
      </c>
      <c r="E398" s="280"/>
      <c r="F398" s="280"/>
    </row>
    <row r="399" spans="1:6" outlineLevel="2" x14ac:dyDescent="0.25">
      <c r="A399" s="375" t="s">
        <v>1253</v>
      </c>
      <c r="B399" s="188" t="s">
        <v>2038</v>
      </c>
      <c r="C399" s="127" t="s">
        <v>1254</v>
      </c>
      <c r="D399" s="404">
        <v>800</v>
      </c>
      <c r="E399" s="280"/>
      <c r="F399" s="280"/>
    </row>
    <row r="400" spans="1:6" outlineLevel="2" x14ac:dyDescent="0.25">
      <c r="A400" s="375" t="s">
        <v>1255</v>
      </c>
      <c r="B400" s="188" t="s">
        <v>2039</v>
      </c>
      <c r="C400" s="127" t="s">
        <v>1256</v>
      </c>
      <c r="D400" s="404">
        <v>750</v>
      </c>
      <c r="E400" s="280"/>
      <c r="F400" s="280"/>
    </row>
    <row r="401" spans="1:6" outlineLevel="2" x14ac:dyDescent="0.25">
      <c r="A401" s="375" t="s">
        <v>1258</v>
      </c>
      <c r="B401" s="188" t="s">
        <v>2040</v>
      </c>
      <c r="C401" s="127" t="s">
        <v>1257</v>
      </c>
      <c r="D401" s="404">
        <v>750</v>
      </c>
      <c r="E401" s="280"/>
      <c r="F401" s="280"/>
    </row>
    <row r="402" spans="1:6" outlineLevel="2" x14ac:dyDescent="0.25">
      <c r="A402" s="375" t="s">
        <v>730</v>
      </c>
      <c r="B402" s="188" t="s">
        <v>2041</v>
      </c>
      <c r="C402" s="155" t="s">
        <v>731</v>
      </c>
      <c r="D402" s="404">
        <v>1000</v>
      </c>
      <c r="E402" s="280"/>
      <c r="F402" s="280"/>
    </row>
    <row r="403" spans="1:6" ht="31.5" outlineLevel="2" x14ac:dyDescent="0.25">
      <c r="A403" s="375" t="s">
        <v>1490</v>
      </c>
      <c r="B403" s="188" t="s">
        <v>2042</v>
      </c>
      <c r="C403" s="127" t="s">
        <v>1259</v>
      </c>
      <c r="D403" s="404">
        <v>750</v>
      </c>
      <c r="E403" s="280"/>
      <c r="F403" s="280"/>
    </row>
    <row r="404" spans="1:6" s="280" customFormat="1" outlineLevel="1" x14ac:dyDescent="0.25">
      <c r="A404" s="386"/>
      <c r="B404" s="139"/>
      <c r="C404" s="210" t="s">
        <v>2009</v>
      </c>
      <c r="D404" s="141"/>
    </row>
    <row r="405" spans="1:6" outlineLevel="2" x14ac:dyDescent="0.25">
      <c r="A405" s="375" t="s">
        <v>67</v>
      </c>
      <c r="B405" s="144" t="s">
        <v>2043</v>
      </c>
      <c r="C405" s="127" t="s">
        <v>68</v>
      </c>
      <c r="D405" s="404">
        <v>400</v>
      </c>
      <c r="E405" s="280"/>
      <c r="F405" s="280"/>
    </row>
    <row r="406" spans="1:6" outlineLevel="2" x14ac:dyDescent="0.25">
      <c r="A406" s="375" t="s">
        <v>1397</v>
      </c>
      <c r="B406" s="144" t="s">
        <v>2044</v>
      </c>
      <c r="C406" s="127" t="s">
        <v>190</v>
      </c>
      <c r="D406" s="404">
        <v>1200</v>
      </c>
      <c r="E406" s="280"/>
      <c r="F406" s="280"/>
    </row>
    <row r="407" spans="1:6" outlineLevel="2" x14ac:dyDescent="0.25">
      <c r="A407" s="375" t="s">
        <v>69</v>
      </c>
      <c r="B407" s="144" t="s">
        <v>2045</v>
      </c>
      <c r="C407" s="5" t="s">
        <v>70</v>
      </c>
      <c r="D407" s="404">
        <v>500</v>
      </c>
      <c r="E407" s="280"/>
      <c r="F407" s="280"/>
    </row>
    <row r="408" spans="1:6" outlineLevel="2" x14ac:dyDescent="0.25">
      <c r="A408" s="375" t="s">
        <v>1322</v>
      </c>
      <c r="B408" s="144" t="s">
        <v>2046</v>
      </c>
      <c r="C408" s="127" t="s">
        <v>66</v>
      </c>
      <c r="D408" s="404">
        <v>500</v>
      </c>
      <c r="E408" s="280"/>
      <c r="F408" s="280"/>
    </row>
    <row r="409" spans="1:6" ht="31.5" outlineLevel="2" x14ac:dyDescent="0.25">
      <c r="A409" s="375" t="s">
        <v>73</v>
      </c>
      <c r="B409" s="144" t="s">
        <v>2047</v>
      </c>
      <c r="C409" s="5" t="s">
        <v>74</v>
      </c>
      <c r="D409" s="404">
        <v>300</v>
      </c>
      <c r="E409" s="280"/>
      <c r="F409" s="280"/>
    </row>
    <row r="410" spans="1:6" outlineLevel="2" x14ac:dyDescent="0.25">
      <c r="A410" s="375" t="s">
        <v>71</v>
      </c>
      <c r="B410" s="144" t="s">
        <v>2048</v>
      </c>
      <c r="C410" s="5" t="s">
        <v>72</v>
      </c>
      <c r="D410" s="404">
        <v>250</v>
      </c>
      <c r="E410" s="280"/>
      <c r="F410" s="280"/>
    </row>
    <row r="411" spans="1:6" s="280" customFormat="1" outlineLevel="1" x14ac:dyDescent="0.25">
      <c r="A411" s="386"/>
      <c r="B411" s="139"/>
      <c r="C411" s="210" t="s">
        <v>2068</v>
      </c>
      <c r="D411" s="141"/>
    </row>
    <row r="412" spans="1:6" outlineLevel="2" x14ac:dyDescent="0.25">
      <c r="A412" s="375" t="s">
        <v>1691</v>
      </c>
      <c r="B412" s="144" t="s">
        <v>2069</v>
      </c>
      <c r="C412" s="5" t="s">
        <v>2843</v>
      </c>
      <c r="D412" s="404">
        <v>3000</v>
      </c>
      <c r="E412" s="280"/>
      <c r="F412" s="280"/>
    </row>
    <row r="413" spans="1:6" ht="31.5" outlineLevel="2" x14ac:dyDescent="0.25">
      <c r="A413" s="475" t="s">
        <v>1782</v>
      </c>
      <c r="B413" s="144" t="s">
        <v>2845</v>
      </c>
      <c r="C413" s="152" t="s">
        <v>2844</v>
      </c>
      <c r="D413" s="404">
        <v>5000</v>
      </c>
      <c r="E413" s="280"/>
      <c r="F413" s="280"/>
    </row>
    <row r="414" spans="1:6" s="266" customFormat="1" outlineLevel="1" x14ac:dyDescent="0.25">
      <c r="A414" s="199"/>
      <c r="B414" s="70"/>
      <c r="C414" s="55"/>
      <c r="D414" s="85"/>
      <c r="E414" s="280"/>
      <c r="F414" s="280"/>
    </row>
    <row r="415" spans="1:6" s="266" customFormat="1" x14ac:dyDescent="0.25">
      <c r="A415" s="199"/>
      <c r="B415" s="70"/>
      <c r="C415" s="55" t="s">
        <v>900</v>
      </c>
      <c r="D415" s="85"/>
      <c r="E415" s="280"/>
      <c r="F415" s="280"/>
    </row>
    <row r="416" spans="1:6" ht="31.5" outlineLevel="1" x14ac:dyDescent="0.25">
      <c r="A416" s="375" t="s">
        <v>720</v>
      </c>
      <c r="B416" s="144" t="s">
        <v>1811</v>
      </c>
      <c r="C416" s="152" t="s">
        <v>721</v>
      </c>
      <c r="D416" s="404">
        <v>2500</v>
      </c>
      <c r="E416" s="280"/>
      <c r="F416" s="280"/>
    </row>
    <row r="417" spans="1:6" ht="31.5" outlineLevel="1" x14ac:dyDescent="0.25">
      <c r="A417" s="375" t="s">
        <v>722</v>
      </c>
      <c r="B417" s="144" t="s">
        <v>1812</v>
      </c>
      <c r="C417" s="152" t="s">
        <v>723</v>
      </c>
      <c r="D417" s="404">
        <v>3000</v>
      </c>
      <c r="E417" s="280"/>
      <c r="F417" s="280"/>
    </row>
    <row r="418" spans="1:6" ht="31.5" outlineLevel="1" x14ac:dyDescent="0.25">
      <c r="A418" s="375" t="s">
        <v>724</v>
      </c>
      <c r="B418" s="144" t="s">
        <v>1813</v>
      </c>
      <c r="C418" s="152" t="s">
        <v>725</v>
      </c>
      <c r="D418" s="404">
        <v>3500</v>
      </c>
      <c r="E418" s="280"/>
      <c r="F418" s="280"/>
    </row>
    <row r="419" spans="1:6" ht="31.5" outlineLevel="1" x14ac:dyDescent="0.25">
      <c r="A419" s="375" t="s">
        <v>726</v>
      </c>
      <c r="B419" s="144" t="s">
        <v>1814</v>
      </c>
      <c r="C419" s="152" t="s">
        <v>727</v>
      </c>
      <c r="D419" s="404">
        <v>4000</v>
      </c>
      <c r="E419" s="280"/>
      <c r="F419" s="280"/>
    </row>
    <row r="420" spans="1:6" ht="31.5" outlineLevel="1" x14ac:dyDescent="0.25">
      <c r="A420" s="375" t="s">
        <v>728</v>
      </c>
      <c r="B420" s="144" t="s">
        <v>1815</v>
      </c>
      <c r="C420" s="152" t="s">
        <v>729</v>
      </c>
      <c r="D420" s="404">
        <v>4500</v>
      </c>
      <c r="E420" s="280"/>
      <c r="F420" s="280"/>
    </row>
    <row r="421" spans="1:6" s="266" customFormat="1" x14ac:dyDescent="0.25">
      <c r="A421" s="380"/>
      <c r="B421" s="70"/>
      <c r="C421" s="55" t="s">
        <v>901</v>
      </c>
      <c r="D421" s="85"/>
      <c r="E421" s="280"/>
      <c r="F421" s="280"/>
    </row>
    <row r="422" spans="1:6" outlineLevel="1" x14ac:dyDescent="0.25">
      <c r="A422" s="370" t="s">
        <v>1615</v>
      </c>
      <c r="B422" s="144" t="s">
        <v>1816</v>
      </c>
      <c r="C422" s="5" t="s">
        <v>1650</v>
      </c>
      <c r="D422" s="404">
        <v>18000</v>
      </c>
      <c r="E422" s="280"/>
      <c r="F422" s="280"/>
    </row>
    <row r="423" spans="1:6" outlineLevel="1" x14ac:dyDescent="0.25">
      <c r="A423" s="370" t="s">
        <v>1616</v>
      </c>
      <c r="B423" s="144" t="s">
        <v>1817</v>
      </c>
      <c r="C423" s="5" t="s">
        <v>89</v>
      </c>
      <c r="D423" s="404">
        <v>18000</v>
      </c>
      <c r="E423" s="280"/>
      <c r="F423" s="280"/>
    </row>
    <row r="424" spans="1:6" outlineLevel="1" x14ac:dyDescent="0.25">
      <c r="A424" s="399" t="s">
        <v>1516</v>
      </c>
      <c r="B424" s="144" t="s">
        <v>1818</v>
      </c>
      <c r="C424" s="63" t="s">
        <v>118</v>
      </c>
      <c r="D424" s="404">
        <v>20000</v>
      </c>
      <c r="E424" s="280"/>
      <c r="F424" s="280"/>
    </row>
    <row r="425" spans="1:6" s="266" customFormat="1" x14ac:dyDescent="0.25">
      <c r="A425" s="380"/>
      <c r="B425" s="70"/>
      <c r="C425" s="55" t="s">
        <v>902</v>
      </c>
      <c r="D425" s="84"/>
      <c r="E425" s="280"/>
      <c r="F425" s="280"/>
    </row>
    <row r="426" spans="1:6" ht="47.25" outlineLevel="1" x14ac:dyDescent="0.25">
      <c r="A426" s="399" t="s">
        <v>52</v>
      </c>
      <c r="B426" s="146" t="s">
        <v>903</v>
      </c>
      <c r="C426" s="6" t="s">
        <v>2883</v>
      </c>
      <c r="D426" s="404">
        <v>5100</v>
      </c>
      <c r="E426" s="280"/>
      <c r="F426" s="280"/>
    </row>
    <row r="427" spans="1:6" ht="31.5" outlineLevel="1" x14ac:dyDescent="0.25">
      <c r="A427" s="371" t="s">
        <v>54</v>
      </c>
      <c r="B427" s="146" t="s">
        <v>904</v>
      </c>
      <c r="C427" s="6" t="s">
        <v>781</v>
      </c>
      <c r="D427" s="404">
        <v>8000</v>
      </c>
      <c r="E427" s="280"/>
      <c r="F427" s="280"/>
    </row>
    <row r="428" spans="1:6" ht="31.5" outlineLevel="1" x14ac:dyDescent="0.25">
      <c r="A428" s="399" t="s">
        <v>51</v>
      </c>
      <c r="B428" s="146" t="s">
        <v>905</v>
      </c>
      <c r="C428" s="6" t="s">
        <v>1690</v>
      </c>
      <c r="D428" s="404">
        <v>17000</v>
      </c>
      <c r="E428" s="280"/>
      <c r="F428" s="280"/>
    </row>
    <row r="429" spans="1:6" ht="31.5" outlineLevel="1" x14ac:dyDescent="0.25">
      <c r="A429" s="371" t="s">
        <v>53</v>
      </c>
      <c r="B429" s="146" t="s">
        <v>906</v>
      </c>
      <c r="C429" s="6" t="s">
        <v>782</v>
      </c>
      <c r="D429" s="404">
        <v>8000</v>
      </c>
      <c r="E429" s="280"/>
      <c r="F429" s="280"/>
    </row>
    <row r="430" spans="1:6" outlineLevel="1" x14ac:dyDescent="0.25">
      <c r="A430" s="370" t="s">
        <v>1517</v>
      </c>
      <c r="B430" s="146" t="s">
        <v>907</v>
      </c>
      <c r="C430" s="5" t="s">
        <v>50</v>
      </c>
      <c r="D430" s="404">
        <v>7000</v>
      </c>
      <c r="E430" s="280"/>
      <c r="F430" s="280"/>
    </row>
    <row r="431" spans="1:6" outlineLevel="1" x14ac:dyDescent="0.25">
      <c r="A431" s="370" t="s">
        <v>1517</v>
      </c>
      <c r="B431" s="146" t="s">
        <v>908</v>
      </c>
      <c r="C431" s="5" t="s">
        <v>2832</v>
      </c>
      <c r="D431" s="404">
        <v>4000</v>
      </c>
      <c r="E431" s="280"/>
      <c r="F431" s="280"/>
    </row>
    <row r="432" spans="1:6" outlineLevel="1" x14ac:dyDescent="0.25">
      <c r="A432" s="371" t="s">
        <v>49</v>
      </c>
      <c r="B432" s="146" t="s">
        <v>909</v>
      </c>
      <c r="C432" s="6" t="s">
        <v>1651</v>
      </c>
      <c r="D432" s="404">
        <v>7000</v>
      </c>
      <c r="E432" s="280"/>
      <c r="F432" s="280"/>
    </row>
    <row r="433" spans="1:6" ht="31.5" outlineLevel="1" x14ac:dyDescent="0.25">
      <c r="A433" s="371" t="s">
        <v>49</v>
      </c>
      <c r="B433" s="146" t="s">
        <v>910</v>
      </c>
      <c r="C433" s="6" t="s">
        <v>547</v>
      </c>
      <c r="D433" s="404">
        <v>15000</v>
      </c>
      <c r="E433" s="280"/>
      <c r="F433" s="280"/>
    </row>
    <row r="434" spans="1:6" ht="31.5" outlineLevel="1" x14ac:dyDescent="0.25">
      <c r="A434" s="371" t="s">
        <v>49</v>
      </c>
      <c r="B434" s="146" t="s">
        <v>911</v>
      </c>
      <c r="C434" s="6" t="s">
        <v>546</v>
      </c>
      <c r="D434" s="404">
        <v>9000</v>
      </c>
      <c r="E434" s="280"/>
      <c r="F434" s="280"/>
    </row>
    <row r="435" spans="1:6" ht="31.5" outlineLevel="1" x14ac:dyDescent="0.25">
      <c r="A435" s="371" t="s">
        <v>49</v>
      </c>
      <c r="B435" s="146" t="s">
        <v>912</v>
      </c>
      <c r="C435" s="6" t="s">
        <v>549</v>
      </c>
      <c r="D435" s="404">
        <v>8000</v>
      </c>
      <c r="E435" s="280"/>
      <c r="F435" s="280"/>
    </row>
    <row r="436" spans="1:6" ht="31.5" outlineLevel="1" x14ac:dyDescent="0.25">
      <c r="A436" s="371" t="s">
        <v>49</v>
      </c>
      <c r="B436" s="146" t="s">
        <v>913</v>
      </c>
      <c r="C436" s="6" t="s">
        <v>548</v>
      </c>
      <c r="D436" s="404">
        <v>8000</v>
      </c>
      <c r="E436" s="280"/>
      <c r="F436" s="280"/>
    </row>
    <row r="437" spans="1:6" s="266" customFormat="1" x14ac:dyDescent="0.25">
      <c r="A437" s="380"/>
      <c r="B437" s="70"/>
      <c r="C437" s="55" t="s">
        <v>914</v>
      </c>
      <c r="D437" s="85"/>
      <c r="E437" s="280"/>
      <c r="F437" s="280"/>
    </row>
    <row r="438" spans="1:6" outlineLevel="1" x14ac:dyDescent="0.25">
      <c r="A438" s="375" t="s">
        <v>1765</v>
      </c>
      <c r="B438" s="146" t="s">
        <v>915</v>
      </c>
      <c r="C438" s="6" t="s">
        <v>2884</v>
      </c>
      <c r="D438" s="404">
        <v>630</v>
      </c>
      <c r="E438" s="280"/>
      <c r="F438" s="280"/>
    </row>
    <row r="439" spans="1:6" outlineLevel="1" x14ac:dyDescent="0.25">
      <c r="A439" s="372" t="s">
        <v>1518</v>
      </c>
      <c r="B439" s="146" t="s">
        <v>916</v>
      </c>
      <c r="C439" s="5" t="s">
        <v>783</v>
      </c>
      <c r="D439" s="404">
        <v>660</v>
      </c>
      <c r="E439" s="280"/>
      <c r="F439" s="280"/>
    </row>
    <row r="440" spans="1:6" ht="31.5" outlineLevel="1" x14ac:dyDescent="0.25">
      <c r="A440" s="375" t="s">
        <v>1519</v>
      </c>
      <c r="B440" s="146" t="s">
        <v>917</v>
      </c>
      <c r="C440" s="6" t="s">
        <v>132</v>
      </c>
      <c r="D440" s="404">
        <v>790</v>
      </c>
      <c r="E440" s="468"/>
      <c r="F440" s="468"/>
    </row>
    <row r="441" spans="1:6" outlineLevel="1" x14ac:dyDescent="0.25">
      <c r="A441" s="370" t="s">
        <v>1520</v>
      </c>
      <c r="B441" s="146" t="s">
        <v>918</v>
      </c>
      <c r="C441" s="5" t="s">
        <v>123</v>
      </c>
      <c r="D441" s="404">
        <v>610</v>
      </c>
      <c r="E441" s="280"/>
      <c r="F441" s="280"/>
    </row>
    <row r="442" spans="1:6" outlineLevel="1" x14ac:dyDescent="0.25">
      <c r="A442" s="370" t="s">
        <v>1521</v>
      </c>
      <c r="B442" s="146" t="s">
        <v>919</v>
      </c>
      <c r="C442" s="5" t="s">
        <v>127</v>
      </c>
      <c r="D442" s="404">
        <v>660</v>
      </c>
      <c r="E442" s="280"/>
      <c r="F442" s="280"/>
    </row>
    <row r="443" spans="1:6" outlineLevel="1" x14ac:dyDescent="0.25">
      <c r="A443" s="370" t="s">
        <v>1522</v>
      </c>
      <c r="B443" s="146" t="s">
        <v>920</v>
      </c>
      <c r="C443" s="5" t="s">
        <v>119</v>
      </c>
      <c r="D443" s="404">
        <v>750</v>
      </c>
      <c r="E443" s="280"/>
      <c r="F443" s="280"/>
    </row>
    <row r="444" spans="1:6" outlineLevel="1" x14ac:dyDescent="0.25">
      <c r="A444" s="372" t="s">
        <v>1523</v>
      </c>
      <c r="B444" s="146" t="s">
        <v>921</v>
      </c>
      <c r="C444" s="127" t="s">
        <v>784</v>
      </c>
      <c r="D444" s="404">
        <v>660</v>
      </c>
      <c r="E444" s="280"/>
      <c r="F444" s="280"/>
    </row>
    <row r="445" spans="1:6" ht="31.5" outlineLevel="1" x14ac:dyDescent="0.25">
      <c r="A445" s="370" t="s">
        <v>1524</v>
      </c>
      <c r="B445" s="146" t="s">
        <v>922</v>
      </c>
      <c r="C445" s="5" t="s">
        <v>785</v>
      </c>
      <c r="D445" s="404">
        <v>910</v>
      </c>
      <c r="E445" s="280"/>
      <c r="F445" s="280"/>
    </row>
    <row r="446" spans="1:6" ht="31.5" outlineLevel="1" x14ac:dyDescent="0.25">
      <c r="A446" s="372" t="s">
        <v>1525</v>
      </c>
      <c r="B446" s="146" t="s">
        <v>923</v>
      </c>
      <c r="C446" s="5" t="s">
        <v>786</v>
      </c>
      <c r="D446" s="404">
        <v>960</v>
      </c>
      <c r="E446" s="280"/>
      <c r="F446" s="280"/>
    </row>
    <row r="447" spans="1:6" ht="31.5" outlineLevel="1" x14ac:dyDescent="0.25">
      <c r="A447" s="370" t="s">
        <v>1526</v>
      </c>
      <c r="B447" s="146" t="s">
        <v>924</v>
      </c>
      <c r="C447" s="5" t="s">
        <v>787</v>
      </c>
      <c r="D447" s="404">
        <v>690</v>
      </c>
      <c r="E447" s="280"/>
      <c r="F447" s="280"/>
    </row>
    <row r="448" spans="1:6" outlineLevel="1" x14ac:dyDescent="0.25">
      <c r="A448" s="372" t="s">
        <v>1527</v>
      </c>
      <c r="B448" s="146" t="s">
        <v>925</v>
      </c>
      <c r="C448" s="5" t="s">
        <v>788</v>
      </c>
      <c r="D448" s="404">
        <v>650</v>
      </c>
      <c r="E448" s="280"/>
      <c r="F448" s="280"/>
    </row>
    <row r="449" spans="1:6" outlineLevel="1" x14ac:dyDescent="0.25">
      <c r="A449" s="370" t="s">
        <v>1528</v>
      </c>
      <c r="B449" s="146" t="s">
        <v>926</v>
      </c>
      <c r="C449" s="5" t="s">
        <v>122</v>
      </c>
      <c r="D449" s="404">
        <v>590</v>
      </c>
      <c r="E449" s="280"/>
      <c r="F449" s="280"/>
    </row>
    <row r="450" spans="1:6" outlineLevel="1" x14ac:dyDescent="0.25">
      <c r="A450" s="372" t="s">
        <v>1529</v>
      </c>
      <c r="B450" s="146" t="s">
        <v>927</v>
      </c>
      <c r="C450" s="5" t="s">
        <v>1291</v>
      </c>
      <c r="D450" s="404">
        <v>660</v>
      </c>
      <c r="E450" s="280"/>
      <c r="F450" s="280"/>
    </row>
    <row r="451" spans="1:6" outlineLevel="1" x14ac:dyDescent="0.25">
      <c r="A451" s="375" t="s">
        <v>1530</v>
      </c>
      <c r="B451" s="146" t="s">
        <v>928</v>
      </c>
      <c r="C451" s="127" t="s">
        <v>1292</v>
      </c>
      <c r="D451" s="404">
        <v>830</v>
      </c>
      <c r="E451" s="280"/>
      <c r="F451" s="280"/>
    </row>
    <row r="452" spans="1:6" outlineLevel="1" x14ac:dyDescent="0.25">
      <c r="A452" s="370" t="s">
        <v>1531</v>
      </c>
      <c r="B452" s="146" t="s">
        <v>929</v>
      </c>
      <c r="C452" s="5" t="s">
        <v>121</v>
      </c>
      <c r="D452" s="404">
        <v>610</v>
      </c>
      <c r="E452" s="280"/>
      <c r="F452" s="280"/>
    </row>
    <row r="453" spans="1:6" outlineLevel="1" x14ac:dyDescent="0.25">
      <c r="A453" s="370" t="s">
        <v>1532</v>
      </c>
      <c r="B453" s="146" t="s">
        <v>930</v>
      </c>
      <c r="C453" s="127" t="s">
        <v>130</v>
      </c>
      <c r="D453" s="404">
        <v>550</v>
      </c>
      <c r="E453" s="280"/>
      <c r="F453" s="280"/>
    </row>
    <row r="454" spans="1:6" outlineLevel="1" x14ac:dyDescent="0.25">
      <c r="A454" s="372" t="s">
        <v>1533</v>
      </c>
      <c r="B454" s="146" t="s">
        <v>931</v>
      </c>
      <c r="C454" s="127" t="s">
        <v>1652</v>
      </c>
      <c r="D454" s="404">
        <v>550</v>
      </c>
      <c r="E454" s="280"/>
      <c r="F454" s="280"/>
    </row>
    <row r="455" spans="1:6" outlineLevel="1" x14ac:dyDescent="0.25">
      <c r="A455" s="370" t="s">
        <v>1534</v>
      </c>
      <c r="B455" s="146" t="s">
        <v>932</v>
      </c>
      <c r="C455" s="5" t="s">
        <v>120</v>
      </c>
      <c r="D455" s="404">
        <v>990</v>
      </c>
      <c r="E455" s="280"/>
      <c r="F455" s="280"/>
    </row>
    <row r="456" spans="1:6" outlineLevel="1" x14ac:dyDescent="0.25">
      <c r="A456" s="370" t="s">
        <v>1688</v>
      </c>
      <c r="B456" s="146" t="s">
        <v>933</v>
      </c>
      <c r="C456" s="5" t="s">
        <v>1689</v>
      </c>
      <c r="D456" s="404">
        <v>900</v>
      </c>
      <c r="E456" s="280"/>
      <c r="F456" s="280"/>
    </row>
    <row r="457" spans="1:6" outlineLevel="1" x14ac:dyDescent="0.25">
      <c r="A457" s="372" t="s">
        <v>1535</v>
      </c>
      <c r="B457" s="146" t="s">
        <v>934</v>
      </c>
      <c r="C457" s="5" t="s">
        <v>1293</v>
      </c>
      <c r="D457" s="404">
        <v>960</v>
      </c>
      <c r="E457" s="280"/>
      <c r="F457" s="280"/>
    </row>
    <row r="458" spans="1:6" outlineLevel="1" x14ac:dyDescent="0.25">
      <c r="A458" s="370" t="s">
        <v>1536</v>
      </c>
      <c r="B458" s="146" t="s">
        <v>935</v>
      </c>
      <c r="C458" s="5" t="s">
        <v>128</v>
      </c>
      <c r="D458" s="404">
        <v>790</v>
      </c>
      <c r="E458" s="280"/>
      <c r="F458" s="280"/>
    </row>
    <row r="459" spans="1:6" outlineLevel="1" x14ac:dyDescent="0.25">
      <c r="A459" s="370" t="s">
        <v>1537</v>
      </c>
      <c r="B459" s="146" t="s">
        <v>936</v>
      </c>
      <c r="C459" s="127" t="s">
        <v>1653</v>
      </c>
      <c r="D459" s="404">
        <v>640</v>
      </c>
      <c r="E459" s="280"/>
      <c r="F459" s="280"/>
    </row>
    <row r="460" spans="1:6" outlineLevel="1" x14ac:dyDescent="0.25">
      <c r="A460" s="372" t="s">
        <v>1538</v>
      </c>
      <c r="B460" s="146" t="s">
        <v>937</v>
      </c>
      <c r="C460" s="5" t="s">
        <v>134</v>
      </c>
      <c r="D460" s="404">
        <v>600</v>
      </c>
      <c r="E460" s="280"/>
      <c r="F460" s="280"/>
    </row>
    <row r="461" spans="1:6" outlineLevel="1" x14ac:dyDescent="0.25">
      <c r="A461" s="372" t="s">
        <v>1347</v>
      </c>
      <c r="B461" s="146" t="s">
        <v>938</v>
      </c>
      <c r="C461" s="5" t="s">
        <v>133</v>
      </c>
      <c r="D461" s="404">
        <v>630</v>
      </c>
      <c r="E461" s="280"/>
      <c r="F461" s="280"/>
    </row>
    <row r="462" spans="1:6" ht="31.5" outlineLevel="1" x14ac:dyDescent="0.25">
      <c r="A462" s="372" t="s">
        <v>1539</v>
      </c>
      <c r="B462" s="146" t="s">
        <v>939</v>
      </c>
      <c r="C462" s="5" t="s">
        <v>1294</v>
      </c>
      <c r="D462" s="404">
        <v>630</v>
      </c>
      <c r="E462" s="280"/>
      <c r="F462" s="280"/>
    </row>
    <row r="463" spans="1:6" outlineLevel="1" x14ac:dyDescent="0.25">
      <c r="A463" s="370" t="s">
        <v>1540</v>
      </c>
      <c r="B463" s="146" t="s">
        <v>940</v>
      </c>
      <c r="C463" s="127" t="s">
        <v>1654</v>
      </c>
      <c r="D463" s="404">
        <v>820</v>
      </c>
      <c r="E463" s="280"/>
      <c r="F463" s="280"/>
    </row>
    <row r="464" spans="1:6" ht="31.5" outlineLevel="1" x14ac:dyDescent="0.25">
      <c r="A464" s="370" t="s">
        <v>1541</v>
      </c>
      <c r="B464" s="146" t="s">
        <v>941</v>
      </c>
      <c r="C464" s="5" t="s">
        <v>124</v>
      </c>
      <c r="D464" s="404">
        <v>810</v>
      </c>
      <c r="E464" s="280"/>
      <c r="F464" s="280"/>
    </row>
    <row r="465" spans="1:6" ht="31.5" outlineLevel="1" x14ac:dyDescent="0.25">
      <c r="A465" s="370" t="s">
        <v>1542</v>
      </c>
      <c r="B465" s="146" t="s">
        <v>942</v>
      </c>
      <c r="C465" s="5" t="s">
        <v>129</v>
      </c>
      <c r="D465" s="404">
        <v>820</v>
      </c>
      <c r="E465" s="280"/>
      <c r="F465" s="280"/>
    </row>
    <row r="466" spans="1:6" ht="31.5" outlineLevel="1" x14ac:dyDescent="0.25">
      <c r="A466" s="375" t="s">
        <v>1543</v>
      </c>
      <c r="B466" s="146" t="s">
        <v>943</v>
      </c>
      <c r="C466" s="6" t="s">
        <v>131</v>
      </c>
      <c r="D466" s="404">
        <v>820</v>
      </c>
      <c r="E466" s="280"/>
      <c r="F466" s="280"/>
    </row>
    <row r="467" spans="1:6" outlineLevel="1" x14ac:dyDescent="0.25">
      <c r="A467" s="370" t="s">
        <v>1544</v>
      </c>
      <c r="B467" s="146" t="s">
        <v>944</v>
      </c>
      <c r="C467" s="5" t="s">
        <v>126</v>
      </c>
      <c r="D467" s="404">
        <v>720</v>
      </c>
      <c r="E467" s="280"/>
      <c r="F467" s="280"/>
    </row>
    <row r="468" spans="1:6" outlineLevel="1" x14ac:dyDescent="0.25">
      <c r="A468" s="370" t="s">
        <v>1545</v>
      </c>
      <c r="B468" s="146" t="s">
        <v>945</v>
      </c>
      <c r="C468" s="5" t="s">
        <v>125</v>
      </c>
      <c r="D468" s="404">
        <v>780</v>
      </c>
      <c r="E468" s="280"/>
      <c r="F468" s="280"/>
    </row>
    <row r="469" spans="1:6" outlineLevel="1" x14ac:dyDescent="0.25">
      <c r="A469" s="370" t="s">
        <v>1546</v>
      </c>
      <c r="B469" s="146" t="s">
        <v>946</v>
      </c>
      <c r="C469" s="5" t="s">
        <v>1655</v>
      </c>
      <c r="D469" s="404">
        <v>720</v>
      </c>
      <c r="E469" s="280"/>
      <c r="F469" s="280"/>
    </row>
    <row r="470" spans="1:6" outlineLevel="1" x14ac:dyDescent="0.25">
      <c r="A470" s="370" t="s">
        <v>1547</v>
      </c>
      <c r="B470" s="146" t="s">
        <v>947</v>
      </c>
      <c r="C470" s="127" t="s">
        <v>1764</v>
      </c>
      <c r="D470" s="404">
        <v>840</v>
      </c>
      <c r="E470" s="280"/>
      <c r="F470" s="280"/>
    </row>
    <row r="471" spans="1:6" s="266" customFormat="1" x14ac:dyDescent="0.25">
      <c r="A471" s="380"/>
      <c r="B471" s="71"/>
      <c r="C471" s="94" t="s">
        <v>1864</v>
      </c>
      <c r="D471" s="86"/>
      <c r="E471" s="280"/>
      <c r="F471" s="280"/>
    </row>
    <row r="472" spans="1:6" s="280" customFormat="1" outlineLevel="1" x14ac:dyDescent="0.25">
      <c r="A472" s="370" t="s">
        <v>1548</v>
      </c>
      <c r="B472" s="65" t="s">
        <v>948</v>
      </c>
      <c r="C472" s="35" t="s">
        <v>167</v>
      </c>
      <c r="D472" s="404">
        <v>18000</v>
      </c>
    </row>
    <row r="473" spans="1:6" outlineLevel="1" x14ac:dyDescent="0.25">
      <c r="A473" s="373" t="s">
        <v>399</v>
      </c>
      <c r="B473" s="65" t="s">
        <v>949</v>
      </c>
      <c r="C473" s="25" t="s">
        <v>157</v>
      </c>
      <c r="D473" s="404">
        <v>2000</v>
      </c>
      <c r="E473" s="280"/>
      <c r="F473" s="280"/>
    </row>
    <row r="474" spans="1:6" outlineLevel="1" x14ac:dyDescent="0.25">
      <c r="A474" s="373" t="s">
        <v>400</v>
      </c>
      <c r="B474" s="65" t="s">
        <v>950</v>
      </c>
      <c r="C474" s="25" t="s">
        <v>1875</v>
      </c>
      <c r="D474" s="404">
        <v>1000</v>
      </c>
      <c r="E474" s="280"/>
      <c r="F474" s="280"/>
    </row>
    <row r="475" spans="1:6" outlineLevel="1" x14ac:dyDescent="0.25">
      <c r="A475" s="373" t="s">
        <v>400</v>
      </c>
      <c r="B475" s="65" t="s">
        <v>951</v>
      </c>
      <c r="C475" s="25" t="s">
        <v>1876</v>
      </c>
      <c r="D475" s="404">
        <v>5000</v>
      </c>
      <c r="E475" s="280"/>
      <c r="F475" s="280"/>
    </row>
    <row r="476" spans="1:6" outlineLevel="1" x14ac:dyDescent="0.25">
      <c r="A476" s="373" t="s">
        <v>400</v>
      </c>
      <c r="B476" s="65" t="s">
        <v>952</v>
      </c>
      <c r="C476" s="25" t="s">
        <v>1877</v>
      </c>
      <c r="D476" s="404">
        <v>10000</v>
      </c>
      <c r="E476" s="280"/>
      <c r="F476" s="280"/>
    </row>
    <row r="477" spans="1:6" s="266" customFormat="1" ht="47.25" x14ac:dyDescent="0.25">
      <c r="A477" s="389"/>
      <c r="B477" s="283"/>
      <c r="C477" s="284" t="s">
        <v>1860</v>
      </c>
      <c r="D477" s="267" t="s">
        <v>2092</v>
      </c>
      <c r="E477" s="285" t="s">
        <v>2093</v>
      </c>
      <c r="F477" s="285" t="s">
        <v>2094</v>
      </c>
    </row>
    <row r="478" spans="1:6" s="266" customFormat="1" outlineLevel="1" x14ac:dyDescent="0.25">
      <c r="A478" s="380"/>
      <c r="B478" s="70"/>
      <c r="C478" s="286" t="s">
        <v>2687</v>
      </c>
      <c r="D478" s="60"/>
      <c r="E478" s="287">
        <v>1.2</v>
      </c>
      <c r="F478" s="287">
        <v>1.5</v>
      </c>
    </row>
    <row r="479" spans="1:6" s="279" customFormat="1" outlineLevel="1" x14ac:dyDescent="0.25">
      <c r="A479" s="380"/>
      <c r="B479" s="70"/>
      <c r="C479" s="55" t="s">
        <v>953</v>
      </c>
      <c r="D479" s="85"/>
      <c r="E479" s="390"/>
      <c r="F479" s="390"/>
    </row>
    <row r="480" spans="1:6" outlineLevel="2" x14ac:dyDescent="0.25">
      <c r="A480" s="373" t="s">
        <v>357</v>
      </c>
      <c r="B480" s="144" t="s">
        <v>954</v>
      </c>
      <c r="C480" s="25" t="s">
        <v>141</v>
      </c>
      <c r="D480" s="404">
        <v>15000</v>
      </c>
      <c r="E480" s="265">
        <f>D480*1.2</f>
        <v>18000</v>
      </c>
      <c r="F480" s="27">
        <f>D480*1.5</f>
        <v>22500</v>
      </c>
    </row>
    <row r="481" spans="1:6" outlineLevel="2" x14ac:dyDescent="0.25">
      <c r="A481" s="373" t="s">
        <v>338</v>
      </c>
      <c r="B481" s="144" t="s">
        <v>955</v>
      </c>
      <c r="C481" s="25" t="s">
        <v>170</v>
      </c>
      <c r="D481" s="404">
        <v>8000</v>
      </c>
      <c r="E481" s="265">
        <f t="shared" ref="E481:E520" si="0">D481*1.2</f>
        <v>9600</v>
      </c>
      <c r="F481" s="27">
        <f t="shared" ref="F481:F520" si="1">D481*1.5</f>
        <v>12000</v>
      </c>
    </row>
    <row r="482" spans="1:6" outlineLevel="2" x14ac:dyDescent="0.25">
      <c r="A482" s="373" t="s">
        <v>358</v>
      </c>
      <c r="B482" s="144" t="s">
        <v>956</v>
      </c>
      <c r="C482" s="474" t="s">
        <v>1865</v>
      </c>
      <c r="D482" s="404">
        <v>15000</v>
      </c>
      <c r="E482" s="265">
        <f t="shared" si="0"/>
        <v>18000</v>
      </c>
      <c r="F482" s="27">
        <f t="shared" si="1"/>
        <v>22500</v>
      </c>
    </row>
    <row r="483" spans="1:6" ht="31.5" outlineLevel="2" x14ac:dyDescent="0.25">
      <c r="A483" s="373" t="s">
        <v>358</v>
      </c>
      <c r="B483" s="144" t="s">
        <v>957</v>
      </c>
      <c r="C483" s="474" t="s">
        <v>2833</v>
      </c>
      <c r="D483" s="404">
        <v>20000</v>
      </c>
      <c r="E483" s="265">
        <f t="shared" si="0"/>
        <v>24000</v>
      </c>
      <c r="F483" s="27">
        <f t="shared" si="1"/>
        <v>30000</v>
      </c>
    </row>
    <row r="484" spans="1:6" outlineLevel="2" x14ac:dyDescent="0.25">
      <c r="A484" s="373" t="s">
        <v>359</v>
      </c>
      <c r="B484" s="144" t="s">
        <v>958</v>
      </c>
      <c r="C484" s="5" t="s">
        <v>375</v>
      </c>
      <c r="D484" s="404">
        <v>20000</v>
      </c>
      <c r="E484" s="265">
        <f t="shared" si="0"/>
        <v>24000</v>
      </c>
      <c r="F484" s="27">
        <f t="shared" si="1"/>
        <v>30000</v>
      </c>
    </row>
    <row r="485" spans="1:6" s="281" customFormat="1" outlineLevel="2" x14ac:dyDescent="0.25">
      <c r="A485" s="373" t="s">
        <v>360</v>
      </c>
      <c r="B485" s="144" t="s">
        <v>959</v>
      </c>
      <c r="C485" s="5" t="s">
        <v>1656</v>
      </c>
      <c r="D485" s="404">
        <v>10000</v>
      </c>
      <c r="E485" s="265">
        <f t="shared" si="0"/>
        <v>12000</v>
      </c>
      <c r="F485" s="27">
        <f t="shared" si="1"/>
        <v>15000</v>
      </c>
    </row>
    <row r="486" spans="1:6" s="281" customFormat="1" outlineLevel="2" x14ac:dyDescent="0.25">
      <c r="A486" s="373" t="s">
        <v>1696</v>
      </c>
      <c r="B486" s="144" t="s">
        <v>960</v>
      </c>
      <c r="C486" s="5" t="s">
        <v>1697</v>
      </c>
      <c r="D486" s="404">
        <v>15000</v>
      </c>
      <c r="E486" s="265">
        <f t="shared" si="0"/>
        <v>18000</v>
      </c>
      <c r="F486" s="27">
        <f t="shared" si="1"/>
        <v>22500</v>
      </c>
    </row>
    <row r="487" spans="1:6" s="281" customFormat="1" outlineLevel="2" x14ac:dyDescent="0.25">
      <c r="A487" s="373" t="s">
        <v>1694</v>
      </c>
      <c r="B487" s="144" t="s">
        <v>961</v>
      </c>
      <c r="C487" s="5" t="s">
        <v>1695</v>
      </c>
      <c r="D487" s="404">
        <v>18000</v>
      </c>
      <c r="E487" s="265">
        <f t="shared" si="0"/>
        <v>21600</v>
      </c>
      <c r="F487" s="27">
        <f t="shared" si="1"/>
        <v>27000</v>
      </c>
    </row>
    <row r="488" spans="1:6" outlineLevel="2" x14ac:dyDescent="0.25">
      <c r="A488" s="373" t="s">
        <v>1549</v>
      </c>
      <c r="B488" s="144" t="s">
        <v>962</v>
      </c>
      <c r="C488" s="5" t="s">
        <v>1658</v>
      </c>
      <c r="D488" s="404">
        <v>20000</v>
      </c>
      <c r="E488" s="265">
        <f t="shared" si="0"/>
        <v>24000</v>
      </c>
      <c r="F488" s="27">
        <f t="shared" si="1"/>
        <v>30000</v>
      </c>
    </row>
    <row r="489" spans="1:6" outlineLevel="2" x14ac:dyDescent="0.25">
      <c r="A489" s="373" t="s">
        <v>1549</v>
      </c>
      <c r="B489" s="144" t="s">
        <v>963</v>
      </c>
      <c r="C489" s="5" t="s">
        <v>1659</v>
      </c>
      <c r="D489" s="404">
        <v>30000</v>
      </c>
      <c r="E489" s="265">
        <f t="shared" si="0"/>
        <v>36000</v>
      </c>
      <c r="F489" s="27">
        <f t="shared" si="1"/>
        <v>45000</v>
      </c>
    </row>
    <row r="490" spans="1:6" ht="31.5" outlineLevel="2" x14ac:dyDescent="0.25">
      <c r="A490" s="373" t="s">
        <v>1549</v>
      </c>
      <c r="B490" s="144" t="s">
        <v>964</v>
      </c>
      <c r="C490" s="5" t="s">
        <v>1657</v>
      </c>
      <c r="D490" s="404">
        <v>16000</v>
      </c>
      <c r="E490" s="265">
        <f t="shared" si="0"/>
        <v>19200</v>
      </c>
      <c r="F490" s="27">
        <f t="shared" si="1"/>
        <v>24000</v>
      </c>
    </row>
    <row r="491" spans="1:6" outlineLevel="2" x14ac:dyDescent="0.25">
      <c r="A491" s="373" t="s">
        <v>361</v>
      </c>
      <c r="B491" s="144" t="s">
        <v>965</v>
      </c>
      <c r="C491" s="5" t="s">
        <v>376</v>
      </c>
      <c r="D491" s="404">
        <v>5000</v>
      </c>
      <c r="E491" s="265">
        <f t="shared" si="0"/>
        <v>6000</v>
      </c>
      <c r="F491" s="27">
        <f t="shared" si="1"/>
        <v>7500</v>
      </c>
    </row>
    <row r="492" spans="1:6" outlineLevel="2" x14ac:dyDescent="0.25">
      <c r="A492" s="373" t="s">
        <v>502</v>
      </c>
      <c r="B492" s="144" t="s">
        <v>966</v>
      </c>
      <c r="C492" s="5" t="s">
        <v>1868</v>
      </c>
      <c r="D492" s="404">
        <v>10000</v>
      </c>
      <c r="E492" s="265">
        <f t="shared" si="0"/>
        <v>12000</v>
      </c>
      <c r="F492" s="27">
        <f t="shared" si="1"/>
        <v>15000</v>
      </c>
    </row>
    <row r="493" spans="1:6" outlineLevel="2" x14ac:dyDescent="0.25">
      <c r="A493" s="373" t="s">
        <v>502</v>
      </c>
      <c r="B493" s="144" t="s">
        <v>967</v>
      </c>
      <c r="C493" s="5" t="s">
        <v>1869</v>
      </c>
      <c r="D493" s="404">
        <v>20000</v>
      </c>
      <c r="E493" s="265">
        <f t="shared" si="0"/>
        <v>24000</v>
      </c>
      <c r="F493" s="27">
        <f t="shared" si="1"/>
        <v>30000</v>
      </c>
    </row>
    <row r="494" spans="1:6" s="281" customFormat="1" outlineLevel="2" x14ac:dyDescent="0.25">
      <c r="A494" s="373" t="s">
        <v>362</v>
      </c>
      <c r="B494" s="144" t="s">
        <v>968</v>
      </c>
      <c r="C494" s="5" t="s">
        <v>171</v>
      </c>
      <c r="D494" s="404">
        <v>20000</v>
      </c>
      <c r="E494" s="265">
        <f t="shared" si="0"/>
        <v>24000</v>
      </c>
      <c r="F494" s="27">
        <f t="shared" si="1"/>
        <v>30000</v>
      </c>
    </row>
    <row r="495" spans="1:6" outlineLevel="2" x14ac:dyDescent="0.25">
      <c r="A495" s="373" t="s">
        <v>363</v>
      </c>
      <c r="B495" s="144" t="s">
        <v>969</v>
      </c>
      <c r="C495" s="5" t="s">
        <v>168</v>
      </c>
      <c r="D495" s="404">
        <v>16000</v>
      </c>
      <c r="E495" s="265">
        <f t="shared" si="0"/>
        <v>19200</v>
      </c>
      <c r="F495" s="27">
        <f t="shared" si="1"/>
        <v>24000</v>
      </c>
    </row>
    <row r="496" spans="1:6" outlineLevel="2" x14ac:dyDescent="0.25">
      <c r="A496" s="373" t="s">
        <v>364</v>
      </c>
      <c r="B496" s="144" t="s">
        <v>970</v>
      </c>
      <c r="C496" s="6" t="s">
        <v>1870</v>
      </c>
      <c r="D496" s="404">
        <v>10000</v>
      </c>
      <c r="E496" s="265">
        <f t="shared" si="0"/>
        <v>12000</v>
      </c>
      <c r="F496" s="27">
        <f t="shared" si="1"/>
        <v>15000</v>
      </c>
    </row>
    <row r="497" spans="1:6" ht="31.5" outlineLevel="2" x14ac:dyDescent="0.25">
      <c r="A497" s="373" t="s">
        <v>364</v>
      </c>
      <c r="B497" s="144" t="s">
        <v>971</v>
      </c>
      <c r="C497" s="6" t="s">
        <v>2834</v>
      </c>
      <c r="D497" s="404">
        <v>18000</v>
      </c>
      <c r="E497" s="265">
        <f t="shared" si="0"/>
        <v>21600</v>
      </c>
      <c r="F497" s="27">
        <f t="shared" si="1"/>
        <v>27000</v>
      </c>
    </row>
    <row r="498" spans="1:6" s="281" customFormat="1" outlineLevel="2" x14ac:dyDescent="0.25">
      <c r="A498" s="373" t="s">
        <v>365</v>
      </c>
      <c r="B498" s="144" t="s">
        <v>972</v>
      </c>
      <c r="C498" s="5" t="s">
        <v>377</v>
      </c>
      <c r="D498" s="404">
        <v>4000</v>
      </c>
      <c r="E498" s="265">
        <f t="shared" si="0"/>
        <v>4800</v>
      </c>
      <c r="F498" s="27">
        <f t="shared" si="1"/>
        <v>6000</v>
      </c>
    </row>
    <row r="499" spans="1:6" s="281" customFormat="1" ht="31.5" outlineLevel="2" x14ac:dyDescent="0.25">
      <c r="A499" s="373" t="s">
        <v>366</v>
      </c>
      <c r="B499" s="144" t="s">
        <v>973</v>
      </c>
      <c r="C499" s="5" t="s">
        <v>378</v>
      </c>
      <c r="D499" s="404">
        <v>5000</v>
      </c>
      <c r="E499" s="265">
        <f t="shared" si="0"/>
        <v>6000</v>
      </c>
      <c r="F499" s="27">
        <f t="shared" si="1"/>
        <v>7500</v>
      </c>
    </row>
    <row r="500" spans="1:6" s="281" customFormat="1" outlineLevel="2" x14ac:dyDescent="0.25">
      <c r="A500" s="373" t="s">
        <v>367</v>
      </c>
      <c r="B500" s="144" t="s">
        <v>974</v>
      </c>
      <c r="C500" s="5" t="s">
        <v>379</v>
      </c>
      <c r="D500" s="404">
        <v>2000</v>
      </c>
      <c r="E500" s="265">
        <f t="shared" si="0"/>
        <v>2400</v>
      </c>
      <c r="F500" s="27">
        <f t="shared" si="1"/>
        <v>3000</v>
      </c>
    </row>
    <row r="501" spans="1:6" outlineLevel="2" x14ac:dyDescent="0.25">
      <c r="A501" s="373" t="s">
        <v>1550</v>
      </c>
      <c r="B501" s="144" t="s">
        <v>975</v>
      </c>
      <c r="C501" s="5" t="s">
        <v>155</v>
      </c>
      <c r="D501" s="404">
        <v>6000</v>
      </c>
      <c r="E501" s="265">
        <f t="shared" si="0"/>
        <v>7200</v>
      </c>
      <c r="F501" s="27">
        <f t="shared" si="1"/>
        <v>9000</v>
      </c>
    </row>
    <row r="502" spans="1:6" outlineLevel="2" x14ac:dyDescent="0.25">
      <c r="A502" s="373" t="s">
        <v>1551</v>
      </c>
      <c r="B502" s="144" t="s">
        <v>976</v>
      </c>
      <c r="C502" s="5" t="s">
        <v>166</v>
      </c>
      <c r="D502" s="404">
        <v>10000</v>
      </c>
      <c r="E502" s="265">
        <f t="shared" si="0"/>
        <v>12000</v>
      </c>
      <c r="F502" s="27">
        <f t="shared" si="1"/>
        <v>15000</v>
      </c>
    </row>
    <row r="503" spans="1:6" outlineLevel="2" x14ac:dyDescent="0.25">
      <c r="A503" s="373" t="s">
        <v>1552</v>
      </c>
      <c r="B503" s="144" t="s">
        <v>977</v>
      </c>
      <c r="C503" s="5" t="s">
        <v>380</v>
      </c>
      <c r="D503" s="404">
        <v>10000</v>
      </c>
      <c r="E503" s="265">
        <f t="shared" si="0"/>
        <v>12000</v>
      </c>
      <c r="F503" s="27">
        <f t="shared" si="1"/>
        <v>15000</v>
      </c>
    </row>
    <row r="504" spans="1:6" outlineLevel="2" x14ac:dyDescent="0.25">
      <c r="A504" s="373" t="s">
        <v>368</v>
      </c>
      <c r="B504" s="144" t="s">
        <v>978</v>
      </c>
      <c r="C504" s="5" t="s">
        <v>381</v>
      </c>
      <c r="D504" s="404">
        <v>5000</v>
      </c>
      <c r="E504" s="265">
        <f t="shared" si="0"/>
        <v>6000</v>
      </c>
      <c r="F504" s="27">
        <f t="shared" si="1"/>
        <v>7500</v>
      </c>
    </row>
    <row r="505" spans="1:6" outlineLevel="2" x14ac:dyDescent="0.25">
      <c r="A505" s="373" t="s">
        <v>369</v>
      </c>
      <c r="B505" s="144" t="s">
        <v>979</v>
      </c>
      <c r="C505" s="25" t="s">
        <v>382</v>
      </c>
      <c r="D505" s="404">
        <v>10000</v>
      </c>
      <c r="E505" s="265">
        <f t="shared" si="0"/>
        <v>12000</v>
      </c>
      <c r="F505" s="27">
        <f t="shared" si="1"/>
        <v>15000</v>
      </c>
    </row>
    <row r="506" spans="1:6" outlineLevel="2" x14ac:dyDescent="0.25">
      <c r="A506" s="373" t="s">
        <v>1553</v>
      </c>
      <c r="B506" s="144" t="s">
        <v>980</v>
      </c>
      <c r="C506" s="25" t="s">
        <v>1873</v>
      </c>
      <c r="D506" s="404">
        <v>2000</v>
      </c>
      <c r="E506" s="265"/>
      <c r="F506" s="27"/>
    </row>
    <row r="507" spans="1:6" outlineLevel="2" x14ac:dyDescent="0.25">
      <c r="A507" s="373" t="s">
        <v>1553</v>
      </c>
      <c r="B507" s="144" t="s">
        <v>981</v>
      </c>
      <c r="C507" s="25" t="s">
        <v>1874</v>
      </c>
      <c r="D507" s="404">
        <v>5000</v>
      </c>
      <c r="E507" s="265"/>
      <c r="F507" s="27"/>
    </row>
    <row r="508" spans="1:6" outlineLevel="2" x14ac:dyDescent="0.25">
      <c r="A508" s="373" t="s">
        <v>408</v>
      </c>
      <c r="B508" s="144" t="s">
        <v>982</v>
      </c>
      <c r="C508" s="25" t="s">
        <v>383</v>
      </c>
      <c r="D508" s="404">
        <v>7000</v>
      </c>
      <c r="E508" s="265">
        <f t="shared" si="0"/>
        <v>8400</v>
      </c>
      <c r="F508" s="27">
        <f t="shared" si="1"/>
        <v>10500</v>
      </c>
    </row>
    <row r="509" spans="1:6" outlineLevel="2" x14ac:dyDescent="0.25">
      <c r="A509" s="373" t="s">
        <v>1554</v>
      </c>
      <c r="B509" s="144" t="s">
        <v>983</v>
      </c>
      <c r="C509" s="25" t="s">
        <v>1660</v>
      </c>
      <c r="D509" s="404">
        <v>5000</v>
      </c>
      <c r="E509" s="265">
        <f t="shared" si="0"/>
        <v>6000</v>
      </c>
      <c r="F509" s="27">
        <f t="shared" si="1"/>
        <v>7500</v>
      </c>
    </row>
    <row r="510" spans="1:6" outlineLevel="2" x14ac:dyDescent="0.25">
      <c r="A510" s="373" t="s">
        <v>409</v>
      </c>
      <c r="B510" s="144" t="s">
        <v>984</v>
      </c>
      <c r="C510" s="25" t="s">
        <v>384</v>
      </c>
      <c r="D510" s="404">
        <v>12000</v>
      </c>
      <c r="E510" s="265">
        <f t="shared" si="0"/>
        <v>14400</v>
      </c>
      <c r="F510" s="27">
        <f t="shared" si="1"/>
        <v>18000</v>
      </c>
    </row>
    <row r="511" spans="1:6" outlineLevel="2" x14ac:dyDescent="0.25">
      <c r="A511" s="373" t="s">
        <v>370</v>
      </c>
      <c r="B511" s="144" t="s">
        <v>985</v>
      </c>
      <c r="C511" s="25" t="s">
        <v>385</v>
      </c>
      <c r="D511" s="404">
        <v>10000</v>
      </c>
      <c r="E511" s="265">
        <f t="shared" si="0"/>
        <v>12000</v>
      </c>
      <c r="F511" s="27">
        <f t="shared" si="1"/>
        <v>15000</v>
      </c>
    </row>
    <row r="512" spans="1:6" outlineLevel="2" x14ac:dyDescent="0.25">
      <c r="A512" s="373" t="s">
        <v>1555</v>
      </c>
      <c r="B512" s="144" t="s">
        <v>986</v>
      </c>
      <c r="C512" s="25" t="s">
        <v>530</v>
      </c>
      <c r="D512" s="404">
        <v>4000</v>
      </c>
      <c r="E512" s="265">
        <f t="shared" si="0"/>
        <v>4800</v>
      </c>
      <c r="F512" s="27">
        <f t="shared" si="1"/>
        <v>6000</v>
      </c>
    </row>
    <row r="513" spans="1:6" ht="31.5" outlineLevel="2" x14ac:dyDescent="0.25">
      <c r="A513" s="373" t="s">
        <v>1556</v>
      </c>
      <c r="B513" s="144" t="s">
        <v>987</v>
      </c>
      <c r="C513" s="25" t="s">
        <v>386</v>
      </c>
      <c r="D513" s="404">
        <v>10000</v>
      </c>
      <c r="E513" s="265">
        <f t="shared" si="0"/>
        <v>12000</v>
      </c>
      <c r="F513" s="27">
        <f t="shared" si="1"/>
        <v>15000</v>
      </c>
    </row>
    <row r="514" spans="1:6" outlineLevel="2" x14ac:dyDescent="0.25">
      <c r="A514" s="373" t="s">
        <v>371</v>
      </c>
      <c r="B514" s="144" t="s">
        <v>988</v>
      </c>
      <c r="C514" s="25" t="s">
        <v>387</v>
      </c>
      <c r="D514" s="404">
        <v>15000</v>
      </c>
      <c r="E514" s="265">
        <f t="shared" si="0"/>
        <v>18000</v>
      </c>
      <c r="F514" s="27">
        <f t="shared" si="1"/>
        <v>22500</v>
      </c>
    </row>
    <row r="515" spans="1:6" outlineLevel="2" x14ac:dyDescent="0.25">
      <c r="A515" s="373" t="s">
        <v>1557</v>
      </c>
      <c r="B515" s="144" t="s">
        <v>989</v>
      </c>
      <c r="C515" s="25" t="s">
        <v>159</v>
      </c>
      <c r="D515" s="404">
        <v>10000</v>
      </c>
      <c r="E515" s="265">
        <f t="shared" si="0"/>
        <v>12000</v>
      </c>
      <c r="F515" s="27">
        <f t="shared" si="1"/>
        <v>15000</v>
      </c>
    </row>
    <row r="516" spans="1:6" outlineLevel="2" x14ac:dyDescent="0.25">
      <c r="A516" s="373" t="s">
        <v>1558</v>
      </c>
      <c r="B516" s="144" t="s">
        <v>990</v>
      </c>
      <c r="C516" s="25" t="s">
        <v>388</v>
      </c>
      <c r="D516" s="404">
        <v>12000</v>
      </c>
      <c r="E516" s="265">
        <f t="shared" si="0"/>
        <v>14400</v>
      </c>
      <c r="F516" s="27">
        <f t="shared" si="1"/>
        <v>18000</v>
      </c>
    </row>
    <row r="517" spans="1:6" outlineLevel="2" x14ac:dyDescent="0.25">
      <c r="A517" s="373" t="s">
        <v>372</v>
      </c>
      <c r="B517" s="144" t="s">
        <v>991</v>
      </c>
      <c r="C517" s="25" t="s">
        <v>389</v>
      </c>
      <c r="D517" s="404">
        <v>10000</v>
      </c>
      <c r="E517" s="265">
        <f t="shared" si="0"/>
        <v>12000</v>
      </c>
      <c r="F517" s="27">
        <f t="shared" si="1"/>
        <v>15000</v>
      </c>
    </row>
    <row r="518" spans="1:6" outlineLevel="2" x14ac:dyDescent="0.25">
      <c r="A518" s="373" t="s">
        <v>373</v>
      </c>
      <c r="B518" s="144" t="s">
        <v>992</v>
      </c>
      <c r="C518" s="25" t="s">
        <v>390</v>
      </c>
      <c r="D518" s="404">
        <v>10000</v>
      </c>
      <c r="E518" s="265">
        <f t="shared" si="0"/>
        <v>12000</v>
      </c>
      <c r="F518" s="27">
        <f t="shared" si="1"/>
        <v>15000</v>
      </c>
    </row>
    <row r="519" spans="1:6" outlineLevel="2" x14ac:dyDescent="0.25">
      <c r="A519" s="373" t="s">
        <v>374</v>
      </c>
      <c r="B519" s="144" t="s">
        <v>993</v>
      </c>
      <c r="C519" s="25" t="s">
        <v>391</v>
      </c>
      <c r="D519" s="404">
        <v>8000</v>
      </c>
      <c r="E519" s="265">
        <f t="shared" si="0"/>
        <v>9600</v>
      </c>
      <c r="F519" s="27">
        <f t="shared" si="1"/>
        <v>12000</v>
      </c>
    </row>
    <row r="520" spans="1:6" outlineLevel="2" x14ac:dyDescent="0.25">
      <c r="A520" s="373" t="s">
        <v>527</v>
      </c>
      <c r="B520" s="144" t="s">
        <v>1985</v>
      </c>
      <c r="C520" s="25" t="s">
        <v>135</v>
      </c>
      <c r="D520" s="404">
        <v>10000</v>
      </c>
      <c r="E520" s="265">
        <f t="shared" si="0"/>
        <v>12000</v>
      </c>
      <c r="F520" s="27">
        <f t="shared" si="1"/>
        <v>15000</v>
      </c>
    </row>
    <row r="521" spans="1:6" s="279" customFormat="1" outlineLevel="1" x14ac:dyDescent="0.25">
      <c r="A521" s="380"/>
      <c r="B521" s="70"/>
      <c r="C521" s="55" t="s">
        <v>994</v>
      </c>
      <c r="D521" s="55"/>
      <c r="E521" s="55"/>
      <c r="F521" s="55"/>
    </row>
    <row r="522" spans="1:6" outlineLevel="2" x14ac:dyDescent="0.25">
      <c r="A522" s="373" t="s">
        <v>414</v>
      </c>
      <c r="B522" s="147" t="s">
        <v>995</v>
      </c>
      <c r="C522" s="25" t="s">
        <v>428</v>
      </c>
      <c r="D522" s="404">
        <v>20000</v>
      </c>
      <c r="E522" s="265">
        <f>D522*1.2</f>
        <v>24000</v>
      </c>
      <c r="F522" s="27">
        <f>D522*1.5</f>
        <v>30000</v>
      </c>
    </row>
    <row r="523" spans="1:6" ht="31.5" outlineLevel="2" x14ac:dyDescent="0.25">
      <c r="A523" s="373" t="s">
        <v>396</v>
      </c>
      <c r="B523" s="147" t="s">
        <v>996</v>
      </c>
      <c r="C523" s="25" t="s">
        <v>417</v>
      </c>
      <c r="D523" s="404">
        <v>50000</v>
      </c>
      <c r="E523" s="265">
        <f t="shared" ref="E523:E542" si="2">D523*1.2</f>
        <v>60000</v>
      </c>
      <c r="F523" s="27">
        <f t="shared" ref="F523:F542" si="3">D523*1.5</f>
        <v>75000</v>
      </c>
    </row>
    <row r="524" spans="1:6" outlineLevel="2" x14ac:dyDescent="0.25">
      <c r="A524" s="373" t="s">
        <v>393</v>
      </c>
      <c r="B524" s="147" t="s">
        <v>997</v>
      </c>
      <c r="C524" s="25" t="s">
        <v>153</v>
      </c>
      <c r="D524" s="404">
        <v>40000</v>
      </c>
      <c r="E524" s="265">
        <f t="shared" si="2"/>
        <v>48000</v>
      </c>
      <c r="F524" s="27">
        <f t="shared" si="3"/>
        <v>60000</v>
      </c>
    </row>
    <row r="525" spans="1:6" s="282" customFormat="1" ht="31.5" outlineLevel="2" x14ac:dyDescent="0.25">
      <c r="A525" s="373" t="s">
        <v>394</v>
      </c>
      <c r="B525" s="147" t="s">
        <v>998</v>
      </c>
      <c r="C525" s="25" t="s">
        <v>1624</v>
      </c>
      <c r="D525" s="404">
        <v>50000</v>
      </c>
      <c r="E525" s="265">
        <f t="shared" si="2"/>
        <v>60000</v>
      </c>
      <c r="F525" s="27">
        <f t="shared" si="3"/>
        <v>75000</v>
      </c>
    </row>
    <row r="526" spans="1:6" outlineLevel="2" x14ac:dyDescent="0.25">
      <c r="A526" s="373" t="s">
        <v>395</v>
      </c>
      <c r="B526" s="147" t="s">
        <v>999</v>
      </c>
      <c r="C526" s="25" t="s">
        <v>416</v>
      </c>
      <c r="D526" s="404">
        <v>50000</v>
      </c>
      <c r="E526" s="265">
        <f t="shared" si="2"/>
        <v>60000</v>
      </c>
      <c r="F526" s="27">
        <f t="shared" si="3"/>
        <v>75000</v>
      </c>
    </row>
    <row r="527" spans="1:6" outlineLevel="2" x14ac:dyDescent="0.25">
      <c r="A527" s="373" t="s">
        <v>397</v>
      </c>
      <c r="B527" s="147" t="s">
        <v>1000</v>
      </c>
      <c r="C527" s="25" t="s">
        <v>156</v>
      </c>
      <c r="D527" s="404">
        <v>30000</v>
      </c>
      <c r="E527" s="265">
        <f t="shared" si="2"/>
        <v>36000</v>
      </c>
      <c r="F527" s="27">
        <f t="shared" si="3"/>
        <v>45000</v>
      </c>
    </row>
    <row r="528" spans="1:6" outlineLevel="2" x14ac:dyDescent="0.25">
      <c r="A528" s="373" t="s">
        <v>411</v>
      </c>
      <c r="B528" s="147" t="s">
        <v>1001</v>
      </c>
      <c r="C528" s="25" t="s">
        <v>163</v>
      </c>
      <c r="D528" s="404">
        <v>20000</v>
      </c>
      <c r="E528" s="265">
        <f t="shared" si="2"/>
        <v>24000</v>
      </c>
      <c r="F528" s="27">
        <f t="shared" si="3"/>
        <v>30000</v>
      </c>
    </row>
    <row r="529" spans="1:6" outlineLevel="2" x14ac:dyDescent="0.25">
      <c r="A529" s="373" t="s">
        <v>412</v>
      </c>
      <c r="B529" s="147" t="s">
        <v>1002</v>
      </c>
      <c r="C529" s="25" t="s">
        <v>426</v>
      </c>
      <c r="D529" s="404">
        <v>30000</v>
      </c>
      <c r="E529" s="265">
        <f t="shared" si="2"/>
        <v>36000</v>
      </c>
      <c r="F529" s="27">
        <f t="shared" si="3"/>
        <v>45000</v>
      </c>
    </row>
    <row r="530" spans="1:6" outlineLevel="2" x14ac:dyDescent="0.25">
      <c r="A530" s="373" t="s">
        <v>413</v>
      </c>
      <c r="B530" s="147" t="s">
        <v>1003</v>
      </c>
      <c r="C530" s="25" t="s">
        <v>427</v>
      </c>
      <c r="D530" s="404">
        <v>40000</v>
      </c>
      <c r="E530" s="265">
        <f t="shared" si="2"/>
        <v>48000</v>
      </c>
      <c r="F530" s="27">
        <f t="shared" si="3"/>
        <v>60000</v>
      </c>
    </row>
    <row r="531" spans="1:6" outlineLevel="2" x14ac:dyDescent="0.25">
      <c r="A531" s="373" t="s">
        <v>405</v>
      </c>
      <c r="B531" s="147" t="s">
        <v>1004</v>
      </c>
      <c r="C531" s="25" t="s">
        <v>421</v>
      </c>
      <c r="D531" s="404">
        <v>50000</v>
      </c>
      <c r="E531" s="265">
        <f t="shared" si="2"/>
        <v>60000</v>
      </c>
      <c r="F531" s="27">
        <f t="shared" si="3"/>
        <v>75000</v>
      </c>
    </row>
    <row r="532" spans="1:6" outlineLevel="2" x14ac:dyDescent="0.25">
      <c r="A532" s="373" t="s">
        <v>402</v>
      </c>
      <c r="B532" s="147" t="s">
        <v>1005</v>
      </c>
      <c r="C532" s="25" t="s">
        <v>418</v>
      </c>
      <c r="D532" s="404">
        <v>35000</v>
      </c>
      <c r="E532" s="265">
        <f t="shared" si="2"/>
        <v>42000</v>
      </c>
      <c r="F532" s="27">
        <f t="shared" si="3"/>
        <v>52500</v>
      </c>
    </row>
    <row r="533" spans="1:6" outlineLevel="2" x14ac:dyDescent="0.25">
      <c r="A533" s="373" t="s">
        <v>403</v>
      </c>
      <c r="B533" s="147" t="s">
        <v>1006</v>
      </c>
      <c r="C533" s="25" t="s">
        <v>419</v>
      </c>
      <c r="D533" s="404">
        <v>35000</v>
      </c>
      <c r="E533" s="265">
        <f t="shared" si="2"/>
        <v>42000</v>
      </c>
      <c r="F533" s="27">
        <f t="shared" si="3"/>
        <v>52500</v>
      </c>
    </row>
    <row r="534" spans="1:6" outlineLevel="2" x14ac:dyDescent="0.25">
      <c r="A534" s="373" t="s">
        <v>401</v>
      </c>
      <c r="B534" s="147" t="s">
        <v>1007</v>
      </c>
      <c r="C534" s="25" t="s">
        <v>158</v>
      </c>
      <c r="D534" s="404">
        <v>50000</v>
      </c>
      <c r="E534" s="265">
        <f t="shared" si="2"/>
        <v>60000</v>
      </c>
      <c r="F534" s="27">
        <f t="shared" si="3"/>
        <v>75000</v>
      </c>
    </row>
    <row r="535" spans="1:6" outlineLevel="2" x14ac:dyDescent="0.25">
      <c r="A535" s="373" t="s">
        <v>392</v>
      </c>
      <c r="B535" s="147" t="s">
        <v>1008</v>
      </c>
      <c r="C535" s="25" t="s">
        <v>415</v>
      </c>
      <c r="D535" s="404">
        <v>20000</v>
      </c>
      <c r="E535" s="265">
        <f t="shared" si="2"/>
        <v>24000</v>
      </c>
      <c r="F535" s="27">
        <f t="shared" si="3"/>
        <v>30000</v>
      </c>
    </row>
    <row r="536" spans="1:6" outlineLevel="2" x14ac:dyDescent="0.25">
      <c r="A536" s="373" t="s">
        <v>398</v>
      </c>
      <c r="B536" s="147" t="s">
        <v>1009</v>
      </c>
      <c r="C536" s="25" t="s">
        <v>2885</v>
      </c>
      <c r="D536" s="404">
        <v>70000</v>
      </c>
      <c r="E536" s="265">
        <f t="shared" si="2"/>
        <v>84000</v>
      </c>
      <c r="F536" s="27">
        <f t="shared" si="3"/>
        <v>105000</v>
      </c>
    </row>
    <row r="537" spans="1:6" outlineLevel="2" x14ac:dyDescent="0.25">
      <c r="A537" s="373" t="s">
        <v>398</v>
      </c>
      <c r="B537" s="147" t="s">
        <v>1010</v>
      </c>
      <c r="C537" s="25" t="s">
        <v>1984</v>
      </c>
      <c r="D537" s="404">
        <v>130000</v>
      </c>
      <c r="E537" s="265">
        <f t="shared" si="2"/>
        <v>156000</v>
      </c>
      <c r="F537" s="27">
        <f t="shared" si="3"/>
        <v>195000</v>
      </c>
    </row>
    <row r="538" spans="1:6" outlineLevel="2" x14ac:dyDescent="0.25">
      <c r="A538" s="373" t="s">
        <v>407</v>
      </c>
      <c r="B538" s="147" t="s">
        <v>1011</v>
      </c>
      <c r="C538" s="474" t="s">
        <v>2835</v>
      </c>
      <c r="D538" s="404">
        <v>60000</v>
      </c>
      <c r="E538" s="265">
        <f t="shared" si="2"/>
        <v>72000</v>
      </c>
      <c r="F538" s="27">
        <f t="shared" si="3"/>
        <v>90000</v>
      </c>
    </row>
    <row r="539" spans="1:6" outlineLevel="2" x14ac:dyDescent="0.25">
      <c r="A539" s="373" t="s">
        <v>404</v>
      </c>
      <c r="B539" s="147" t="s">
        <v>1012</v>
      </c>
      <c r="C539" s="25" t="s">
        <v>420</v>
      </c>
      <c r="D539" s="404">
        <v>40000</v>
      </c>
      <c r="E539" s="265">
        <f t="shared" si="2"/>
        <v>48000</v>
      </c>
      <c r="F539" s="27">
        <f t="shared" si="3"/>
        <v>60000</v>
      </c>
    </row>
    <row r="540" spans="1:6" outlineLevel="2" x14ac:dyDescent="0.25">
      <c r="A540" s="373" t="s">
        <v>408</v>
      </c>
      <c r="B540" s="147" t="s">
        <v>1013</v>
      </c>
      <c r="C540" s="25" t="s">
        <v>383</v>
      </c>
      <c r="D540" s="404">
        <v>9000</v>
      </c>
      <c r="E540" s="265">
        <f t="shared" si="2"/>
        <v>10800</v>
      </c>
      <c r="F540" s="27">
        <f t="shared" si="3"/>
        <v>13500</v>
      </c>
    </row>
    <row r="541" spans="1:6" outlineLevel="2" x14ac:dyDescent="0.25">
      <c r="A541" s="373" t="s">
        <v>409</v>
      </c>
      <c r="B541" s="147" t="s">
        <v>1014</v>
      </c>
      <c r="C541" s="25" t="s">
        <v>384</v>
      </c>
      <c r="D541" s="404">
        <v>15000</v>
      </c>
      <c r="E541" s="265">
        <f t="shared" si="2"/>
        <v>18000</v>
      </c>
      <c r="F541" s="27">
        <f t="shared" si="3"/>
        <v>22500</v>
      </c>
    </row>
    <row r="542" spans="1:6" outlineLevel="2" x14ac:dyDescent="0.25">
      <c r="A542" s="373" t="s">
        <v>410</v>
      </c>
      <c r="B542" s="147" t="s">
        <v>1015</v>
      </c>
      <c r="C542" s="25" t="s">
        <v>425</v>
      </c>
      <c r="D542" s="404">
        <v>40000</v>
      </c>
      <c r="E542" s="265">
        <f t="shared" si="2"/>
        <v>48000</v>
      </c>
      <c r="F542" s="27">
        <f t="shared" si="3"/>
        <v>60000</v>
      </c>
    </row>
    <row r="543" spans="1:6" s="279" customFormat="1" outlineLevel="1" x14ac:dyDescent="0.25">
      <c r="A543" s="380"/>
      <c r="B543" s="70"/>
      <c r="C543" s="55" t="s">
        <v>2896</v>
      </c>
      <c r="D543" s="84"/>
      <c r="E543" s="84"/>
      <c r="F543" s="84"/>
    </row>
    <row r="544" spans="1:6" outlineLevel="2" x14ac:dyDescent="0.25">
      <c r="A544" s="373" t="s">
        <v>455</v>
      </c>
      <c r="B544" s="147" t="s">
        <v>1016</v>
      </c>
      <c r="C544" s="25" t="s">
        <v>476</v>
      </c>
      <c r="D544" s="404">
        <v>20000</v>
      </c>
      <c r="E544" s="265">
        <f>D544*1.2</f>
        <v>24000</v>
      </c>
      <c r="F544" s="27">
        <f>D544*1.5</f>
        <v>30000</v>
      </c>
    </row>
    <row r="545" spans="1:6" outlineLevel="2" x14ac:dyDescent="0.25">
      <c r="A545" s="373" t="s">
        <v>447</v>
      </c>
      <c r="B545" s="147" t="s">
        <v>1017</v>
      </c>
      <c r="C545" s="25" t="s">
        <v>470</v>
      </c>
      <c r="D545" s="404">
        <v>40000</v>
      </c>
      <c r="E545" s="265">
        <f t="shared" ref="E545:E580" si="4">D545*1.2</f>
        <v>48000</v>
      </c>
      <c r="F545" s="27">
        <f t="shared" ref="F545:F608" si="5">D545*1.5</f>
        <v>60000</v>
      </c>
    </row>
    <row r="546" spans="1:6" ht="31.5" outlineLevel="2" x14ac:dyDescent="0.25">
      <c r="A546" s="373" t="s">
        <v>445</v>
      </c>
      <c r="B546" s="147" t="s">
        <v>1018</v>
      </c>
      <c r="C546" s="25" t="s">
        <v>1878</v>
      </c>
      <c r="D546" s="404">
        <v>30000</v>
      </c>
      <c r="E546" s="265">
        <f t="shared" si="4"/>
        <v>36000</v>
      </c>
      <c r="F546" s="27">
        <f t="shared" si="5"/>
        <v>45000</v>
      </c>
    </row>
    <row r="547" spans="1:6" ht="31.5" outlineLevel="2" x14ac:dyDescent="0.25">
      <c r="A547" s="373" t="s">
        <v>445</v>
      </c>
      <c r="B547" s="147" t="s">
        <v>1019</v>
      </c>
      <c r="C547" s="25" t="s">
        <v>1879</v>
      </c>
      <c r="D547" s="404">
        <v>40000</v>
      </c>
      <c r="E547" s="265">
        <f t="shared" si="4"/>
        <v>48000</v>
      </c>
      <c r="F547" s="27">
        <f t="shared" si="5"/>
        <v>60000</v>
      </c>
    </row>
    <row r="548" spans="1:6" ht="31.5" outlineLevel="2" x14ac:dyDescent="0.25">
      <c r="A548" s="373" t="s">
        <v>445</v>
      </c>
      <c r="B548" s="147" t="s">
        <v>1020</v>
      </c>
      <c r="C548" s="25" t="s">
        <v>1880</v>
      </c>
      <c r="D548" s="404">
        <v>50000</v>
      </c>
      <c r="E548" s="265">
        <f t="shared" si="4"/>
        <v>60000</v>
      </c>
      <c r="F548" s="27">
        <f t="shared" si="5"/>
        <v>75000</v>
      </c>
    </row>
    <row r="549" spans="1:6" outlineLevel="2" x14ac:dyDescent="0.25">
      <c r="A549" s="373" t="s">
        <v>430</v>
      </c>
      <c r="B549" s="147" t="s">
        <v>1021</v>
      </c>
      <c r="C549" s="25" t="s">
        <v>460</v>
      </c>
      <c r="D549" s="404">
        <v>20000</v>
      </c>
      <c r="E549" s="265">
        <f t="shared" si="4"/>
        <v>24000</v>
      </c>
      <c r="F549" s="27">
        <f t="shared" si="5"/>
        <v>30000</v>
      </c>
    </row>
    <row r="550" spans="1:6" outlineLevel="2" x14ac:dyDescent="0.25">
      <c r="A550" s="373" t="s">
        <v>446</v>
      </c>
      <c r="B550" s="147" t="s">
        <v>1022</v>
      </c>
      <c r="C550" s="25" t="s">
        <v>160</v>
      </c>
      <c r="D550" s="404">
        <v>20000</v>
      </c>
      <c r="E550" s="265">
        <f t="shared" si="4"/>
        <v>24000</v>
      </c>
      <c r="F550" s="27">
        <f t="shared" si="5"/>
        <v>30000</v>
      </c>
    </row>
    <row r="551" spans="1:6" outlineLevel="2" x14ac:dyDescent="0.25">
      <c r="A551" s="373" t="s">
        <v>453</v>
      </c>
      <c r="B551" s="147" t="s">
        <v>1023</v>
      </c>
      <c r="C551" s="25" t="s">
        <v>169</v>
      </c>
      <c r="D551" s="404">
        <v>20000</v>
      </c>
      <c r="E551" s="265">
        <f t="shared" si="4"/>
        <v>24000</v>
      </c>
      <c r="F551" s="27">
        <f t="shared" si="5"/>
        <v>30000</v>
      </c>
    </row>
    <row r="552" spans="1:6" outlineLevel="2" x14ac:dyDescent="0.25">
      <c r="A552" s="373" t="s">
        <v>457</v>
      </c>
      <c r="B552" s="147" t="s">
        <v>1024</v>
      </c>
      <c r="C552" s="25" t="s">
        <v>478</v>
      </c>
      <c r="D552" s="404">
        <v>30000</v>
      </c>
      <c r="E552" s="265">
        <f t="shared" si="4"/>
        <v>36000</v>
      </c>
      <c r="F552" s="27">
        <f t="shared" si="5"/>
        <v>45000</v>
      </c>
    </row>
    <row r="553" spans="1:6" outlineLevel="2" x14ac:dyDescent="0.25">
      <c r="A553" s="373" t="s">
        <v>443</v>
      </c>
      <c r="B553" s="147" t="s">
        <v>1025</v>
      </c>
      <c r="C553" s="25" t="s">
        <v>468</v>
      </c>
      <c r="D553" s="404">
        <v>50000</v>
      </c>
      <c r="E553" s="265">
        <f t="shared" si="4"/>
        <v>60000</v>
      </c>
      <c r="F553" s="27">
        <f t="shared" si="5"/>
        <v>75000</v>
      </c>
    </row>
    <row r="554" spans="1:6" outlineLevel="2" x14ac:dyDescent="0.25">
      <c r="A554" s="373" t="s">
        <v>454</v>
      </c>
      <c r="B554" s="147" t="s">
        <v>1026</v>
      </c>
      <c r="C554" s="25" t="s">
        <v>475</v>
      </c>
      <c r="D554" s="404">
        <v>60000</v>
      </c>
      <c r="E554" s="265">
        <f t="shared" si="4"/>
        <v>72000</v>
      </c>
      <c r="F554" s="27">
        <f t="shared" si="5"/>
        <v>90000</v>
      </c>
    </row>
    <row r="555" spans="1:6" outlineLevel="2" x14ac:dyDescent="0.25">
      <c r="A555" s="373" t="s">
        <v>442</v>
      </c>
      <c r="B555" s="147" t="s">
        <v>1027</v>
      </c>
      <c r="C555" s="25" t="s">
        <v>1881</v>
      </c>
      <c r="D555" s="404">
        <v>15000</v>
      </c>
      <c r="E555" s="265">
        <f t="shared" si="4"/>
        <v>18000</v>
      </c>
      <c r="F555" s="27">
        <f t="shared" si="5"/>
        <v>22500</v>
      </c>
    </row>
    <row r="556" spans="1:6" outlineLevel="2" x14ac:dyDescent="0.25">
      <c r="A556" s="373" t="s">
        <v>442</v>
      </c>
      <c r="B556" s="147" t="s">
        <v>1028</v>
      </c>
      <c r="C556" s="25" t="s">
        <v>1882</v>
      </c>
      <c r="D556" s="404">
        <v>20000</v>
      </c>
      <c r="E556" s="265">
        <f t="shared" si="4"/>
        <v>24000</v>
      </c>
      <c r="F556" s="27">
        <f t="shared" si="5"/>
        <v>30000</v>
      </c>
    </row>
    <row r="557" spans="1:6" outlineLevel="2" x14ac:dyDescent="0.25">
      <c r="A557" s="373" t="s">
        <v>442</v>
      </c>
      <c r="B557" s="147" t="s">
        <v>1029</v>
      </c>
      <c r="C557" s="25" t="s">
        <v>1883</v>
      </c>
      <c r="D557" s="404">
        <v>25000</v>
      </c>
      <c r="E557" s="265">
        <f t="shared" si="4"/>
        <v>30000</v>
      </c>
      <c r="F557" s="27">
        <f t="shared" si="5"/>
        <v>37500</v>
      </c>
    </row>
    <row r="558" spans="1:6" outlineLevel="2" x14ac:dyDescent="0.25">
      <c r="A558" s="373" t="s">
        <v>452</v>
      </c>
      <c r="B558" s="147" t="s">
        <v>1030</v>
      </c>
      <c r="C558" s="25" t="s">
        <v>474</v>
      </c>
      <c r="D558" s="404">
        <v>25000</v>
      </c>
      <c r="E558" s="265">
        <f t="shared" si="4"/>
        <v>30000</v>
      </c>
      <c r="F558" s="27">
        <f t="shared" si="5"/>
        <v>37500</v>
      </c>
    </row>
    <row r="559" spans="1:6" outlineLevel="2" x14ac:dyDescent="0.25">
      <c r="A559" s="373" t="s">
        <v>441</v>
      </c>
      <c r="B559" s="147" t="s">
        <v>1031</v>
      </c>
      <c r="C559" s="25" t="s">
        <v>467</v>
      </c>
      <c r="D559" s="404">
        <v>30000</v>
      </c>
      <c r="E559" s="265">
        <f t="shared" si="4"/>
        <v>36000</v>
      </c>
      <c r="F559" s="27">
        <f t="shared" si="5"/>
        <v>45000</v>
      </c>
    </row>
    <row r="560" spans="1:6" outlineLevel="2" x14ac:dyDescent="0.25">
      <c r="A560" s="373" t="s">
        <v>1617</v>
      </c>
      <c r="B560" s="147" t="s">
        <v>1032</v>
      </c>
      <c r="C560" s="26" t="s">
        <v>463</v>
      </c>
      <c r="D560" s="404">
        <v>35000</v>
      </c>
      <c r="E560" s="265">
        <f t="shared" si="4"/>
        <v>42000</v>
      </c>
      <c r="F560" s="27">
        <f t="shared" si="5"/>
        <v>52500</v>
      </c>
    </row>
    <row r="561" spans="1:6" outlineLevel="2" x14ac:dyDescent="0.25">
      <c r="A561" s="373" t="s">
        <v>439</v>
      </c>
      <c r="B561" s="147" t="s">
        <v>1033</v>
      </c>
      <c r="C561" s="26" t="s">
        <v>465</v>
      </c>
      <c r="D561" s="404">
        <v>50000</v>
      </c>
      <c r="E561" s="265">
        <f t="shared" si="4"/>
        <v>60000</v>
      </c>
      <c r="F561" s="27">
        <f t="shared" si="5"/>
        <v>75000</v>
      </c>
    </row>
    <row r="562" spans="1:6" outlineLevel="2" x14ac:dyDescent="0.25">
      <c r="A562" s="373" t="s">
        <v>440</v>
      </c>
      <c r="B562" s="147" t="s">
        <v>1034</v>
      </c>
      <c r="C562" s="26" t="s">
        <v>466</v>
      </c>
      <c r="D562" s="404">
        <v>60000</v>
      </c>
      <c r="E562" s="265">
        <f t="shared" si="4"/>
        <v>72000</v>
      </c>
      <c r="F562" s="27">
        <f t="shared" si="5"/>
        <v>90000</v>
      </c>
    </row>
    <row r="563" spans="1:6" outlineLevel="2" x14ac:dyDescent="0.25">
      <c r="A563" s="373" t="s">
        <v>438</v>
      </c>
      <c r="B563" s="147" t="s">
        <v>1035</v>
      </c>
      <c r="C563" s="26" t="s">
        <v>464</v>
      </c>
      <c r="D563" s="404">
        <v>50000</v>
      </c>
      <c r="E563" s="265">
        <f t="shared" si="4"/>
        <v>60000</v>
      </c>
      <c r="F563" s="27">
        <f t="shared" si="5"/>
        <v>75000</v>
      </c>
    </row>
    <row r="564" spans="1:6" outlineLevel="2" x14ac:dyDescent="0.25">
      <c r="A564" s="373" t="s">
        <v>449</v>
      </c>
      <c r="B564" s="147" t="s">
        <v>1036</v>
      </c>
      <c r="C564" s="26" t="s">
        <v>164</v>
      </c>
      <c r="D564" s="404">
        <v>20000</v>
      </c>
      <c r="E564" s="265">
        <f t="shared" si="4"/>
        <v>24000</v>
      </c>
      <c r="F564" s="27">
        <f t="shared" si="5"/>
        <v>30000</v>
      </c>
    </row>
    <row r="565" spans="1:6" outlineLevel="2" x14ac:dyDescent="0.25">
      <c r="A565" s="373" t="s">
        <v>431</v>
      </c>
      <c r="B565" s="147" t="s">
        <v>1037</v>
      </c>
      <c r="C565" s="26" t="s">
        <v>461</v>
      </c>
      <c r="D565" s="404">
        <v>25000</v>
      </c>
      <c r="E565" s="265">
        <f t="shared" si="4"/>
        <v>30000</v>
      </c>
      <c r="F565" s="27">
        <f t="shared" si="5"/>
        <v>37500</v>
      </c>
    </row>
    <row r="566" spans="1:6" ht="31.5" outlineLevel="2" x14ac:dyDescent="0.25">
      <c r="A566" s="373" t="s">
        <v>432</v>
      </c>
      <c r="B566" s="147" t="s">
        <v>1038</v>
      </c>
      <c r="C566" s="26" t="s">
        <v>462</v>
      </c>
      <c r="D566" s="404">
        <v>50000</v>
      </c>
      <c r="E566" s="265">
        <f t="shared" si="4"/>
        <v>60000</v>
      </c>
      <c r="F566" s="27">
        <f t="shared" si="5"/>
        <v>75000</v>
      </c>
    </row>
    <row r="567" spans="1:6" outlineLevel="2" x14ac:dyDescent="0.25">
      <c r="A567" s="373" t="s">
        <v>137</v>
      </c>
      <c r="B567" s="147" t="s">
        <v>1039</v>
      </c>
      <c r="C567" s="25" t="s">
        <v>138</v>
      </c>
      <c r="D567" s="404">
        <v>20000</v>
      </c>
      <c r="E567" s="265">
        <f t="shared" si="4"/>
        <v>24000</v>
      </c>
      <c r="F567" s="27">
        <f t="shared" si="5"/>
        <v>30000</v>
      </c>
    </row>
    <row r="568" spans="1:6" outlineLevel="2" x14ac:dyDescent="0.25">
      <c r="A568" s="373" t="s">
        <v>448</v>
      </c>
      <c r="B568" s="147" t="s">
        <v>1040</v>
      </c>
      <c r="C568" s="25" t="s">
        <v>471</v>
      </c>
      <c r="D568" s="404">
        <v>10000</v>
      </c>
      <c r="E568" s="265">
        <f t="shared" si="4"/>
        <v>12000</v>
      </c>
      <c r="F568" s="27">
        <f t="shared" si="5"/>
        <v>15000</v>
      </c>
    </row>
    <row r="569" spans="1:6" outlineLevel="2" x14ac:dyDescent="0.25">
      <c r="A569" s="373" t="s">
        <v>433</v>
      </c>
      <c r="B569" s="147" t="s">
        <v>1041</v>
      </c>
      <c r="C569" s="25" t="s">
        <v>142</v>
      </c>
      <c r="D569" s="404">
        <v>35000</v>
      </c>
      <c r="E569" s="265">
        <f t="shared" si="4"/>
        <v>42000</v>
      </c>
      <c r="F569" s="27">
        <f t="shared" si="5"/>
        <v>52500</v>
      </c>
    </row>
    <row r="570" spans="1:6" ht="31.5" outlineLevel="2" x14ac:dyDescent="0.25">
      <c r="A570" s="373" t="s">
        <v>434</v>
      </c>
      <c r="B570" s="147" t="s">
        <v>1042</v>
      </c>
      <c r="C570" s="25" t="s">
        <v>144</v>
      </c>
      <c r="D570" s="404">
        <v>45000</v>
      </c>
      <c r="E570" s="265">
        <f t="shared" si="4"/>
        <v>54000</v>
      </c>
      <c r="F570" s="27">
        <f t="shared" si="5"/>
        <v>67500</v>
      </c>
    </row>
    <row r="571" spans="1:6" outlineLevel="2" x14ac:dyDescent="0.25">
      <c r="A571" s="373" t="s">
        <v>435</v>
      </c>
      <c r="B571" s="147" t="s">
        <v>1043</v>
      </c>
      <c r="C571" s="25" t="s">
        <v>146</v>
      </c>
      <c r="D571" s="404">
        <v>45000</v>
      </c>
      <c r="E571" s="265">
        <f t="shared" si="4"/>
        <v>54000</v>
      </c>
      <c r="F571" s="27">
        <f t="shared" si="5"/>
        <v>67500</v>
      </c>
    </row>
    <row r="572" spans="1:6" ht="31.5" outlineLevel="2" x14ac:dyDescent="0.25">
      <c r="A572" s="373" t="s">
        <v>437</v>
      </c>
      <c r="B572" s="147" t="s">
        <v>1044</v>
      </c>
      <c r="C572" s="25" t="s">
        <v>151</v>
      </c>
      <c r="D572" s="404">
        <v>50000</v>
      </c>
      <c r="E572" s="265">
        <f t="shared" si="4"/>
        <v>60000</v>
      </c>
      <c r="F572" s="27">
        <f t="shared" si="5"/>
        <v>75000</v>
      </c>
    </row>
    <row r="573" spans="1:6" outlineLevel="2" x14ac:dyDescent="0.25">
      <c r="A573" s="373" t="s">
        <v>436</v>
      </c>
      <c r="B573" s="147" t="s">
        <v>1045</v>
      </c>
      <c r="C573" s="25" t="s">
        <v>148</v>
      </c>
      <c r="D573" s="404">
        <v>50000</v>
      </c>
      <c r="E573" s="265">
        <f t="shared" si="4"/>
        <v>60000</v>
      </c>
      <c r="F573" s="27">
        <f t="shared" si="5"/>
        <v>75000</v>
      </c>
    </row>
    <row r="574" spans="1:6" outlineLevel="2" x14ac:dyDescent="0.25">
      <c r="A574" s="373" t="s">
        <v>429</v>
      </c>
      <c r="B574" s="147" t="s">
        <v>1046</v>
      </c>
      <c r="C574" s="25" t="s">
        <v>459</v>
      </c>
      <c r="D574" s="404">
        <v>20000</v>
      </c>
      <c r="E574" s="265">
        <f t="shared" si="4"/>
        <v>24000</v>
      </c>
      <c r="F574" s="27">
        <f t="shared" si="5"/>
        <v>30000</v>
      </c>
    </row>
    <row r="575" spans="1:6" outlineLevel="2" x14ac:dyDescent="0.25">
      <c r="A575" s="373" t="s">
        <v>456</v>
      </c>
      <c r="B575" s="147" t="s">
        <v>1047</v>
      </c>
      <c r="C575" s="25" t="s">
        <v>477</v>
      </c>
      <c r="D575" s="404">
        <v>20000</v>
      </c>
      <c r="E575" s="265">
        <f t="shared" si="4"/>
        <v>24000</v>
      </c>
      <c r="F575" s="27">
        <f t="shared" si="5"/>
        <v>30000</v>
      </c>
    </row>
    <row r="576" spans="1:6" outlineLevel="2" x14ac:dyDescent="0.25">
      <c r="A576" s="373" t="s">
        <v>444</v>
      </c>
      <c r="B576" s="147" t="s">
        <v>1048</v>
      </c>
      <c r="C576" s="25" t="s">
        <v>469</v>
      </c>
      <c r="D576" s="404">
        <v>80000</v>
      </c>
      <c r="E576" s="265">
        <f t="shared" si="4"/>
        <v>96000</v>
      </c>
      <c r="F576" s="27">
        <f t="shared" si="5"/>
        <v>120000</v>
      </c>
    </row>
    <row r="577" spans="1:6" ht="31.5" outlineLevel="2" x14ac:dyDescent="0.25">
      <c r="A577" s="373" t="s">
        <v>458</v>
      </c>
      <c r="B577" s="147" t="s">
        <v>1049</v>
      </c>
      <c r="C577" s="25" t="s">
        <v>479</v>
      </c>
      <c r="D577" s="404">
        <v>30000</v>
      </c>
      <c r="E577" s="265">
        <f t="shared" si="4"/>
        <v>36000</v>
      </c>
      <c r="F577" s="27">
        <f t="shared" si="5"/>
        <v>45000</v>
      </c>
    </row>
    <row r="578" spans="1:6" outlineLevel="2" x14ac:dyDescent="0.25">
      <c r="A578" s="373" t="s">
        <v>450</v>
      </c>
      <c r="B578" s="147" t="s">
        <v>1050</v>
      </c>
      <c r="C578" s="25" t="s">
        <v>472</v>
      </c>
      <c r="D578" s="404">
        <v>30000</v>
      </c>
      <c r="E578" s="265">
        <f t="shared" si="4"/>
        <v>36000</v>
      </c>
      <c r="F578" s="27">
        <f t="shared" si="5"/>
        <v>45000</v>
      </c>
    </row>
    <row r="579" spans="1:6" outlineLevel="2" x14ac:dyDescent="0.25">
      <c r="A579" s="373" t="s">
        <v>451</v>
      </c>
      <c r="B579" s="147" t="s">
        <v>1051</v>
      </c>
      <c r="C579" s="25" t="s">
        <v>473</v>
      </c>
      <c r="D579" s="404">
        <v>70000</v>
      </c>
      <c r="E579" s="265">
        <f t="shared" si="4"/>
        <v>84000</v>
      </c>
      <c r="F579" s="27">
        <f t="shared" si="5"/>
        <v>105000</v>
      </c>
    </row>
    <row r="580" spans="1:6" outlineLevel="2" x14ac:dyDescent="0.25">
      <c r="A580" s="373" t="s">
        <v>1762</v>
      </c>
      <c r="B580" s="147" t="s">
        <v>2087</v>
      </c>
      <c r="C580" s="25" t="s">
        <v>1763</v>
      </c>
      <c r="D580" s="404">
        <v>25000</v>
      </c>
      <c r="E580" s="265">
        <f t="shared" si="4"/>
        <v>30000</v>
      </c>
      <c r="F580" s="27">
        <f t="shared" si="5"/>
        <v>37500</v>
      </c>
    </row>
    <row r="581" spans="1:6" s="279" customFormat="1" outlineLevel="1" x14ac:dyDescent="0.25">
      <c r="A581" s="380"/>
      <c r="B581" s="70"/>
      <c r="C581" s="55" t="s">
        <v>1052</v>
      </c>
      <c r="D581" s="84"/>
      <c r="E581" s="84"/>
      <c r="F581" s="84"/>
    </row>
    <row r="582" spans="1:6" outlineLevel="2" x14ac:dyDescent="0.25">
      <c r="A582" s="373" t="s">
        <v>455</v>
      </c>
      <c r="B582" s="147" t="s">
        <v>1053</v>
      </c>
      <c r="C582" s="25" t="s">
        <v>476</v>
      </c>
      <c r="D582" s="404">
        <v>20000</v>
      </c>
      <c r="E582" s="265">
        <f>D582*1.2</f>
        <v>24000</v>
      </c>
      <c r="F582" s="27">
        <f t="shared" si="5"/>
        <v>30000</v>
      </c>
    </row>
    <row r="583" spans="1:6" outlineLevel="2" x14ac:dyDescent="0.25">
      <c r="A583" s="373" t="s">
        <v>494</v>
      </c>
      <c r="B583" s="147" t="s">
        <v>1054</v>
      </c>
      <c r="C583" s="25" t="s">
        <v>1884</v>
      </c>
      <c r="D583" s="404">
        <v>25000</v>
      </c>
      <c r="E583" s="265">
        <f t="shared" ref="E583:E623" si="6">D583*1.2</f>
        <v>30000</v>
      </c>
      <c r="F583" s="27">
        <f t="shared" si="5"/>
        <v>37500</v>
      </c>
    </row>
    <row r="584" spans="1:6" outlineLevel="2" x14ac:dyDescent="0.25">
      <c r="A584" s="373" t="s">
        <v>494</v>
      </c>
      <c r="B584" s="147" t="s">
        <v>1055</v>
      </c>
      <c r="C584" s="25" t="s">
        <v>1885</v>
      </c>
      <c r="D584" s="404">
        <v>30000</v>
      </c>
      <c r="E584" s="265">
        <f t="shared" si="6"/>
        <v>36000</v>
      </c>
      <c r="F584" s="27">
        <f t="shared" si="5"/>
        <v>45000</v>
      </c>
    </row>
    <row r="585" spans="1:6" outlineLevel="2" x14ac:dyDescent="0.25">
      <c r="A585" s="373" t="s">
        <v>494</v>
      </c>
      <c r="B585" s="147" t="s">
        <v>1056</v>
      </c>
      <c r="C585" s="25" t="s">
        <v>1886</v>
      </c>
      <c r="D585" s="404">
        <v>40000</v>
      </c>
      <c r="E585" s="265">
        <f t="shared" si="6"/>
        <v>48000</v>
      </c>
      <c r="F585" s="27">
        <f t="shared" si="5"/>
        <v>60000</v>
      </c>
    </row>
    <row r="586" spans="1:6" outlineLevel="2" x14ac:dyDescent="0.25">
      <c r="A586" s="373" t="s">
        <v>496</v>
      </c>
      <c r="B586" s="147" t="s">
        <v>1057</v>
      </c>
      <c r="C586" s="25" t="s">
        <v>514</v>
      </c>
      <c r="D586" s="404">
        <v>10000</v>
      </c>
      <c r="E586" s="265">
        <f t="shared" si="6"/>
        <v>12000</v>
      </c>
      <c r="F586" s="27">
        <f t="shared" si="5"/>
        <v>15000</v>
      </c>
    </row>
    <row r="587" spans="1:6" outlineLevel="2" x14ac:dyDescent="0.25">
      <c r="A587" s="373" t="s">
        <v>484</v>
      </c>
      <c r="B587" s="147" t="s">
        <v>1058</v>
      </c>
      <c r="C587" s="25" t="s">
        <v>510</v>
      </c>
      <c r="D587" s="404">
        <v>25000</v>
      </c>
      <c r="E587" s="265">
        <f t="shared" si="6"/>
        <v>30000</v>
      </c>
      <c r="F587" s="27">
        <f t="shared" si="5"/>
        <v>37500</v>
      </c>
    </row>
    <row r="588" spans="1:6" outlineLevel="2" x14ac:dyDescent="0.25">
      <c r="A588" s="373" t="s">
        <v>172</v>
      </c>
      <c r="B588" s="147" t="s">
        <v>1059</v>
      </c>
      <c r="C588" s="25" t="s">
        <v>173</v>
      </c>
      <c r="D588" s="404">
        <v>18000</v>
      </c>
      <c r="E588" s="265">
        <f t="shared" si="6"/>
        <v>21600</v>
      </c>
      <c r="F588" s="27">
        <f t="shared" si="5"/>
        <v>27000</v>
      </c>
    </row>
    <row r="589" spans="1:6" outlineLevel="2" x14ac:dyDescent="0.25">
      <c r="A589" s="373" t="s">
        <v>500</v>
      </c>
      <c r="B589" s="147" t="s">
        <v>1060</v>
      </c>
      <c r="C589" s="25" t="s">
        <v>161</v>
      </c>
      <c r="D589" s="404">
        <v>60000</v>
      </c>
      <c r="E589" s="265">
        <f t="shared" si="6"/>
        <v>72000</v>
      </c>
      <c r="F589" s="27">
        <f t="shared" si="5"/>
        <v>90000</v>
      </c>
    </row>
    <row r="590" spans="1:6" ht="31.5" outlineLevel="2" x14ac:dyDescent="0.25">
      <c r="A590" s="373" t="s">
        <v>499</v>
      </c>
      <c r="B590" s="147" t="s">
        <v>1061</v>
      </c>
      <c r="C590" s="25" t="s">
        <v>519</v>
      </c>
      <c r="D590" s="404">
        <v>30000</v>
      </c>
      <c r="E590" s="265">
        <f t="shared" si="6"/>
        <v>36000</v>
      </c>
      <c r="F590" s="27">
        <f t="shared" si="5"/>
        <v>45000</v>
      </c>
    </row>
    <row r="591" spans="1:6" ht="31.5" outlineLevel="2" x14ac:dyDescent="0.25">
      <c r="A591" s="373" t="s">
        <v>499</v>
      </c>
      <c r="B591" s="147" t="s">
        <v>1062</v>
      </c>
      <c r="C591" s="25" t="s">
        <v>520</v>
      </c>
      <c r="D591" s="404">
        <v>40000</v>
      </c>
      <c r="E591" s="265">
        <f t="shared" si="6"/>
        <v>48000</v>
      </c>
      <c r="F591" s="27">
        <f t="shared" si="5"/>
        <v>60000</v>
      </c>
    </row>
    <row r="592" spans="1:6" ht="31.5" outlineLevel="2" x14ac:dyDescent="0.25">
      <c r="A592" s="373" t="s">
        <v>499</v>
      </c>
      <c r="B592" s="147" t="s">
        <v>1063</v>
      </c>
      <c r="C592" s="25" t="s">
        <v>521</v>
      </c>
      <c r="D592" s="404">
        <v>50000</v>
      </c>
      <c r="E592" s="265">
        <f t="shared" si="6"/>
        <v>60000</v>
      </c>
      <c r="F592" s="27">
        <f t="shared" si="5"/>
        <v>75000</v>
      </c>
    </row>
    <row r="593" spans="1:6" outlineLevel="2" x14ac:dyDescent="0.25">
      <c r="A593" s="373" t="s">
        <v>502</v>
      </c>
      <c r="B593" s="147" t="s">
        <v>1064</v>
      </c>
      <c r="C593" s="25" t="s">
        <v>162</v>
      </c>
      <c r="D593" s="404">
        <v>30000</v>
      </c>
      <c r="E593" s="265">
        <f t="shared" si="6"/>
        <v>36000</v>
      </c>
      <c r="F593" s="27">
        <f t="shared" si="5"/>
        <v>45000</v>
      </c>
    </row>
    <row r="594" spans="1:6" outlineLevel="2" x14ac:dyDescent="0.25">
      <c r="A594" s="373" t="s">
        <v>502</v>
      </c>
      <c r="B594" s="147" t="s">
        <v>1065</v>
      </c>
      <c r="C594" s="25" t="s">
        <v>523</v>
      </c>
      <c r="D594" s="404">
        <v>70000</v>
      </c>
      <c r="E594" s="265">
        <f t="shared" si="6"/>
        <v>84000</v>
      </c>
      <c r="F594" s="27">
        <f t="shared" si="5"/>
        <v>105000</v>
      </c>
    </row>
    <row r="595" spans="1:6" outlineLevel="2" x14ac:dyDescent="0.25">
      <c r="A595" s="373" t="s">
        <v>481</v>
      </c>
      <c r="B595" s="147" t="s">
        <v>1066</v>
      </c>
      <c r="C595" s="25" t="s">
        <v>507</v>
      </c>
      <c r="D595" s="404">
        <v>25000</v>
      </c>
      <c r="E595" s="265">
        <f t="shared" si="6"/>
        <v>30000</v>
      </c>
      <c r="F595" s="27">
        <f t="shared" si="5"/>
        <v>37500</v>
      </c>
    </row>
    <row r="596" spans="1:6" outlineLevel="2" x14ac:dyDescent="0.25">
      <c r="A596" s="373" t="s">
        <v>453</v>
      </c>
      <c r="B596" s="147" t="s">
        <v>1067</v>
      </c>
      <c r="C596" s="25" t="s">
        <v>169</v>
      </c>
      <c r="D596" s="404">
        <v>20000</v>
      </c>
      <c r="E596" s="265">
        <f t="shared" si="6"/>
        <v>24000</v>
      </c>
      <c r="F596" s="27">
        <f t="shared" si="5"/>
        <v>30000</v>
      </c>
    </row>
    <row r="597" spans="1:6" outlineLevel="2" x14ac:dyDescent="0.25">
      <c r="A597" s="373" t="s">
        <v>457</v>
      </c>
      <c r="B597" s="147" t="s">
        <v>1068</v>
      </c>
      <c r="C597" s="25" t="s">
        <v>478</v>
      </c>
      <c r="D597" s="404">
        <v>20000</v>
      </c>
      <c r="E597" s="265">
        <f t="shared" si="6"/>
        <v>24000</v>
      </c>
      <c r="F597" s="27">
        <f t="shared" si="5"/>
        <v>30000</v>
      </c>
    </row>
    <row r="598" spans="1:6" outlineLevel="2" x14ac:dyDescent="0.25">
      <c r="A598" s="373" t="s">
        <v>505</v>
      </c>
      <c r="B598" s="147" t="s">
        <v>1069</v>
      </c>
      <c r="C598" s="25" t="s">
        <v>525</v>
      </c>
      <c r="D598" s="404">
        <v>70000</v>
      </c>
      <c r="E598" s="265">
        <f t="shared" si="6"/>
        <v>84000</v>
      </c>
      <c r="F598" s="27">
        <f t="shared" si="5"/>
        <v>105000</v>
      </c>
    </row>
    <row r="599" spans="1:6" ht="31.5" outlineLevel="2" x14ac:dyDescent="0.25">
      <c r="A599" s="373" t="s">
        <v>497</v>
      </c>
      <c r="B599" s="147" t="s">
        <v>1070</v>
      </c>
      <c r="C599" s="25" t="s">
        <v>515</v>
      </c>
      <c r="D599" s="404">
        <v>15000</v>
      </c>
      <c r="E599" s="265">
        <f t="shared" si="6"/>
        <v>18000</v>
      </c>
      <c r="F599" s="27">
        <f t="shared" si="5"/>
        <v>22500</v>
      </c>
    </row>
    <row r="600" spans="1:6" ht="31.5" outlineLevel="2" x14ac:dyDescent="0.25">
      <c r="A600" s="373" t="s">
        <v>497</v>
      </c>
      <c r="B600" s="147" t="s">
        <v>1071</v>
      </c>
      <c r="C600" s="25" t="s">
        <v>516</v>
      </c>
      <c r="D600" s="404">
        <v>20000</v>
      </c>
      <c r="E600" s="265">
        <f t="shared" si="6"/>
        <v>24000</v>
      </c>
      <c r="F600" s="27">
        <f t="shared" si="5"/>
        <v>30000</v>
      </c>
    </row>
    <row r="601" spans="1:6" ht="31.5" outlineLevel="2" x14ac:dyDescent="0.25">
      <c r="A601" s="373" t="s">
        <v>497</v>
      </c>
      <c r="B601" s="147" t="s">
        <v>1072</v>
      </c>
      <c r="C601" s="25" t="s">
        <v>517</v>
      </c>
      <c r="D601" s="404">
        <v>25000</v>
      </c>
      <c r="E601" s="265">
        <f t="shared" si="6"/>
        <v>30000</v>
      </c>
      <c r="F601" s="27">
        <f t="shared" si="5"/>
        <v>37500</v>
      </c>
    </row>
    <row r="602" spans="1:6" outlineLevel="2" x14ac:dyDescent="0.25">
      <c r="A602" s="373" t="s">
        <v>452</v>
      </c>
      <c r="B602" s="147" t="s">
        <v>1073</v>
      </c>
      <c r="C602" s="25" t="s">
        <v>474</v>
      </c>
      <c r="D602" s="404">
        <v>20000</v>
      </c>
      <c r="E602" s="265">
        <f t="shared" si="6"/>
        <v>24000</v>
      </c>
      <c r="F602" s="27">
        <f t="shared" si="5"/>
        <v>30000</v>
      </c>
    </row>
    <row r="603" spans="1:6" ht="31.5" outlineLevel="2" x14ac:dyDescent="0.25">
      <c r="A603" s="373" t="s">
        <v>486</v>
      </c>
      <c r="B603" s="147" t="s">
        <v>1074</v>
      </c>
      <c r="C603" s="26" t="s">
        <v>512</v>
      </c>
      <c r="D603" s="404">
        <v>30000</v>
      </c>
      <c r="E603" s="265">
        <f t="shared" si="6"/>
        <v>36000</v>
      </c>
      <c r="F603" s="27">
        <f t="shared" si="5"/>
        <v>45000</v>
      </c>
    </row>
    <row r="604" spans="1:6" outlineLevel="2" x14ac:dyDescent="0.25">
      <c r="A604" s="373" t="s">
        <v>485</v>
      </c>
      <c r="B604" s="147" t="s">
        <v>1075</v>
      </c>
      <c r="C604" s="26" t="s">
        <v>511</v>
      </c>
      <c r="D604" s="404">
        <v>20000</v>
      </c>
      <c r="E604" s="265">
        <f t="shared" si="6"/>
        <v>24000</v>
      </c>
      <c r="F604" s="27">
        <f t="shared" si="5"/>
        <v>30000</v>
      </c>
    </row>
    <row r="605" spans="1:6" outlineLevel="2" x14ac:dyDescent="0.25">
      <c r="A605" s="373" t="s">
        <v>503</v>
      </c>
      <c r="B605" s="147" t="s">
        <v>1076</v>
      </c>
      <c r="C605" s="25" t="s">
        <v>165</v>
      </c>
      <c r="D605" s="404">
        <v>20000</v>
      </c>
      <c r="E605" s="265">
        <f t="shared" si="6"/>
        <v>24000</v>
      </c>
      <c r="F605" s="27">
        <f t="shared" si="5"/>
        <v>30000</v>
      </c>
    </row>
    <row r="606" spans="1:6" outlineLevel="2" x14ac:dyDescent="0.25">
      <c r="A606" s="373" t="s">
        <v>528</v>
      </c>
      <c r="B606" s="147" t="s">
        <v>1077</v>
      </c>
      <c r="C606" s="25" t="s">
        <v>529</v>
      </c>
      <c r="D606" s="404">
        <v>30000</v>
      </c>
      <c r="E606" s="265">
        <f t="shared" si="6"/>
        <v>36000</v>
      </c>
      <c r="F606" s="27">
        <f t="shared" si="5"/>
        <v>45000</v>
      </c>
    </row>
    <row r="607" spans="1:6" ht="31.5" outlineLevel="2" x14ac:dyDescent="0.25">
      <c r="A607" s="373" t="s">
        <v>483</v>
      </c>
      <c r="B607" s="147" t="s">
        <v>1078</v>
      </c>
      <c r="C607" s="25" t="s">
        <v>509</v>
      </c>
      <c r="D607" s="404">
        <v>25000</v>
      </c>
      <c r="E607" s="265">
        <f t="shared" si="6"/>
        <v>30000</v>
      </c>
      <c r="F607" s="27">
        <f t="shared" si="5"/>
        <v>37500</v>
      </c>
    </row>
    <row r="608" spans="1:6" outlineLevel="2" x14ac:dyDescent="0.25">
      <c r="A608" s="373" t="s">
        <v>139</v>
      </c>
      <c r="B608" s="147" t="s">
        <v>1079</v>
      </c>
      <c r="C608" s="25" t="s">
        <v>140</v>
      </c>
      <c r="D608" s="404">
        <v>20000</v>
      </c>
      <c r="E608" s="265">
        <f t="shared" si="6"/>
        <v>24000</v>
      </c>
      <c r="F608" s="27">
        <f t="shared" si="5"/>
        <v>30000</v>
      </c>
    </row>
    <row r="609" spans="1:6" ht="31.5" outlineLevel="2" x14ac:dyDescent="0.25">
      <c r="A609" s="373" t="s">
        <v>501</v>
      </c>
      <c r="B609" s="147" t="s">
        <v>1080</v>
      </c>
      <c r="C609" s="25" t="s">
        <v>522</v>
      </c>
      <c r="D609" s="404">
        <v>10000</v>
      </c>
      <c r="E609" s="265">
        <f t="shared" si="6"/>
        <v>12000</v>
      </c>
      <c r="F609" s="27">
        <f t="shared" ref="F609:F623" si="7">D609*1.5</f>
        <v>15000</v>
      </c>
    </row>
    <row r="610" spans="1:6" ht="31.5" outlineLevel="2" x14ac:dyDescent="0.25">
      <c r="A610" s="373" t="s">
        <v>487</v>
      </c>
      <c r="B610" s="147" t="s">
        <v>1081</v>
      </c>
      <c r="C610" s="25" t="s">
        <v>143</v>
      </c>
      <c r="D610" s="404">
        <v>40000</v>
      </c>
      <c r="E610" s="265">
        <f t="shared" si="6"/>
        <v>48000</v>
      </c>
      <c r="F610" s="27">
        <f t="shared" si="7"/>
        <v>60000</v>
      </c>
    </row>
    <row r="611" spans="1:6" ht="31.5" outlineLevel="2" x14ac:dyDescent="0.25">
      <c r="A611" s="373" t="s">
        <v>488</v>
      </c>
      <c r="B611" s="147" t="s">
        <v>1082</v>
      </c>
      <c r="C611" s="25" t="s">
        <v>145</v>
      </c>
      <c r="D611" s="404">
        <v>45000</v>
      </c>
      <c r="E611" s="265">
        <f t="shared" si="6"/>
        <v>54000</v>
      </c>
      <c r="F611" s="27">
        <f t="shared" si="7"/>
        <v>67500</v>
      </c>
    </row>
    <row r="612" spans="1:6" ht="31.5" outlineLevel="2" x14ac:dyDescent="0.25">
      <c r="A612" s="373" t="s">
        <v>491</v>
      </c>
      <c r="B612" s="147" t="s">
        <v>1083</v>
      </c>
      <c r="C612" s="25" t="s">
        <v>513</v>
      </c>
      <c r="D612" s="404">
        <v>70000</v>
      </c>
      <c r="E612" s="265">
        <f t="shared" si="6"/>
        <v>84000</v>
      </c>
      <c r="F612" s="27">
        <f t="shared" si="7"/>
        <v>105000</v>
      </c>
    </row>
    <row r="613" spans="1:6" ht="31.5" outlineLevel="2" x14ac:dyDescent="0.25">
      <c r="A613" s="373" t="s">
        <v>492</v>
      </c>
      <c r="B613" s="147" t="s">
        <v>1084</v>
      </c>
      <c r="C613" s="25" t="s">
        <v>150</v>
      </c>
      <c r="D613" s="404">
        <v>75000</v>
      </c>
      <c r="E613" s="265">
        <f t="shared" si="6"/>
        <v>90000</v>
      </c>
      <c r="F613" s="27">
        <f t="shared" si="7"/>
        <v>112500</v>
      </c>
    </row>
    <row r="614" spans="1:6" ht="31.5" outlineLevel="2" x14ac:dyDescent="0.25">
      <c r="A614" s="373" t="s">
        <v>489</v>
      </c>
      <c r="B614" s="147" t="s">
        <v>1085</v>
      </c>
      <c r="C614" s="25" t="s">
        <v>147</v>
      </c>
      <c r="D614" s="404">
        <v>50000</v>
      </c>
      <c r="E614" s="265">
        <f t="shared" si="6"/>
        <v>60000</v>
      </c>
      <c r="F614" s="27">
        <f t="shared" si="7"/>
        <v>75000</v>
      </c>
    </row>
    <row r="615" spans="1:6" ht="31.5" outlineLevel="2" x14ac:dyDescent="0.25">
      <c r="A615" s="373" t="s">
        <v>490</v>
      </c>
      <c r="B615" s="147" t="s">
        <v>1086</v>
      </c>
      <c r="C615" s="25" t="s">
        <v>149</v>
      </c>
      <c r="D615" s="404">
        <v>55000</v>
      </c>
      <c r="E615" s="265">
        <f t="shared" si="6"/>
        <v>66000</v>
      </c>
      <c r="F615" s="27">
        <f t="shared" si="7"/>
        <v>82500</v>
      </c>
    </row>
    <row r="616" spans="1:6" ht="31.5" outlineLevel="2" x14ac:dyDescent="0.25">
      <c r="A616" s="373" t="s">
        <v>493</v>
      </c>
      <c r="B616" s="147" t="s">
        <v>1087</v>
      </c>
      <c r="C616" s="25" t="s">
        <v>152</v>
      </c>
      <c r="D616" s="404">
        <v>75000</v>
      </c>
      <c r="E616" s="265">
        <f t="shared" si="6"/>
        <v>90000</v>
      </c>
      <c r="F616" s="27">
        <f t="shared" si="7"/>
        <v>112500</v>
      </c>
    </row>
    <row r="617" spans="1:6" outlineLevel="2" x14ac:dyDescent="0.25">
      <c r="A617" s="373" t="s">
        <v>482</v>
      </c>
      <c r="B617" s="147" t="s">
        <v>1088</v>
      </c>
      <c r="C617" s="25" t="s">
        <v>508</v>
      </c>
      <c r="D617" s="404">
        <v>30000</v>
      </c>
      <c r="E617" s="265">
        <f t="shared" si="6"/>
        <v>36000</v>
      </c>
      <c r="F617" s="27">
        <f t="shared" si="7"/>
        <v>45000</v>
      </c>
    </row>
    <row r="618" spans="1:6" outlineLevel="2" x14ac:dyDescent="0.25">
      <c r="A618" s="373" t="s">
        <v>480</v>
      </c>
      <c r="B618" s="147" t="s">
        <v>1089</v>
      </c>
      <c r="C618" s="25" t="s">
        <v>136</v>
      </c>
      <c r="D618" s="404">
        <v>25000</v>
      </c>
      <c r="E618" s="265">
        <f t="shared" si="6"/>
        <v>30000</v>
      </c>
      <c r="F618" s="27">
        <f t="shared" si="7"/>
        <v>37500</v>
      </c>
    </row>
    <row r="619" spans="1:6" ht="31.5" outlineLevel="2" x14ac:dyDescent="0.25">
      <c r="A619" s="373" t="s">
        <v>495</v>
      </c>
      <c r="B619" s="147" t="s">
        <v>1090</v>
      </c>
      <c r="C619" s="25" t="s">
        <v>154</v>
      </c>
      <c r="D619" s="404">
        <v>20000</v>
      </c>
      <c r="E619" s="265">
        <f t="shared" si="6"/>
        <v>24000</v>
      </c>
      <c r="F619" s="27">
        <f t="shared" si="7"/>
        <v>30000</v>
      </c>
    </row>
    <row r="620" spans="1:6" outlineLevel="2" x14ac:dyDescent="0.25">
      <c r="A620" s="373" t="s">
        <v>506</v>
      </c>
      <c r="B620" s="147" t="s">
        <v>1091</v>
      </c>
      <c r="C620" s="25" t="s">
        <v>526</v>
      </c>
      <c r="D620" s="404">
        <v>20000</v>
      </c>
      <c r="E620" s="265">
        <f t="shared" si="6"/>
        <v>24000</v>
      </c>
      <c r="F620" s="27">
        <f t="shared" si="7"/>
        <v>30000</v>
      </c>
    </row>
    <row r="621" spans="1:6" outlineLevel="2" x14ac:dyDescent="0.25">
      <c r="A621" s="373" t="s">
        <v>498</v>
      </c>
      <c r="B621" s="147" t="s">
        <v>1092</v>
      </c>
      <c r="C621" s="25" t="s">
        <v>518</v>
      </c>
      <c r="D621" s="404">
        <v>80000</v>
      </c>
      <c r="E621" s="265">
        <f t="shared" si="6"/>
        <v>96000</v>
      </c>
      <c r="F621" s="27">
        <f t="shared" si="7"/>
        <v>120000</v>
      </c>
    </row>
    <row r="622" spans="1:6" outlineLevel="2" x14ac:dyDescent="0.25">
      <c r="A622" s="373" t="s">
        <v>450</v>
      </c>
      <c r="B622" s="147" t="s">
        <v>1093</v>
      </c>
      <c r="C622" s="25" t="s">
        <v>472</v>
      </c>
      <c r="D622" s="404">
        <v>25000</v>
      </c>
      <c r="E622" s="265">
        <f t="shared" si="6"/>
        <v>30000</v>
      </c>
      <c r="F622" s="27">
        <f t="shared" si="7"/>
        <v>37500</v>
      </c>
    </row>
    <row r="623" spans="1:6" ht="31.5" outlineLevel="2" x14ac:dyDescent="0.25">
      <c r="A623" s="373" t="s">
        <v>504</v>
      </c>
      <c r="B623" s="147" t="s">
        <v>1094</v>
      </c>
      <c r="C623" s="25" t="s">
        <v>524</v>
      </c>
      <c r="D623" s="404">
        <v>70000</v>
      </c>
      <c r="E623" s="265">
        <f t="shared" si="6"/>
        <v>84000</v>
      </c>
      <c r="F623" s="27">
        <f t="shared" si="7"/>
        <v>105000</v>
      </c>
    </row>
    <row r="624" spans="1:6" s="266" customFormat="1" outlineLevel="1" x14ac:dyDescent="0.25">
      <c r="A624" s="380"/>
      <c r="B624" s="70"/>
      <c r="C624" s="55"/>
      <c r="D624" s="84"/>
      <c r="E624" s="280"/>
      <c r="F624" s="280"/>
    </row>
    <row r="625" spans="1:6" s="266" customFormat="1" x14ac:dyDescent="0.25">
      <c r="A625" s="380"/>
      <c r="B625" s="70"/>
      <c r="C625" s="55" t="s">
        <v>816</v>
      </c>
      <c r="D625" s="84"/>
      <c r="E625" s="280"/>
      <c r="F625" s="280"/>
    </row>
    <row r="626" spans="1:6" outlineLevel="1" x14ac:dyDescent="0.25">
      <c r="A626" s="373" t="s">
        <v>1559</v>
      </c>
      <c r="B626" s="81" t="s">
        <v>1095</v>
      </c>
      <c r="C626" s="28" t="s">
        <v>221</v>
      </c>
      <c r="D626" s="404">
        <v>2000</v>
      </c>
      <c r="E626" s="280"/>
      <c r="F626" s="280"/>
    </row>
    <row r="627" spans="1:6" outlineLevel="1" x14ac:dyDescent="0.25">
      <c r="A627" s="373" t="s">
        <v>1560</v>
      </c>
      <c r="B627" s="81" t="s">
        <v>1096</v>
      </c>
      <c r="C627" s="28" t="s">
        <v>1661</v>
      </c>
      <c r="D627" s="404">
        <v>1500</v>
      </c>
      <c r="E627" s="280"/>
      <c r="F627" s="280"/>
    </row>
    <row r="628" spans="1:6" outlineLevel="1" x14ac:dyDescent="0.25">
      <c r="A628" s="373" t="s">
        <v>1561</v>
      </c>
      <c r="B628" s="81" t="s">
        <v>1097</v>
      </c>
      <c r="C628" s="28" t="s">
        <v>216</v>
      </c>
      <c r="D628" s="404">
        <v>10000</v>
      </c>
      <c r="E628" s="280"/>
      <c r="F628" s="280"/>
    </row>
    <row r="629" spans="1:6" outlineLevel="1" x14ac:dyDescent="0.25">
      <c r="A629" s="373" t="s">
        <v>1562</v>
      </c>
      <c r="B629" s="81" t="s">
        <v>1098</v>
      </c>
      <c r="C629" s="28" t="s">
        <v>215</v>
      </c>
      <c r="D629" s="404">
        <v>15000</v>
      </c>
      <c r="E629" s="280"/>
      <c r="F629" s="280"/>
    </row>
    <row r="630" spans="1:6" outlineLevel="1" x14ac:dyDescent="0.25">
      <c r="A630" s="373" t="s">
        <v>1563</v>
      </c>
      <c r="B630" s="81" t="s">
        <v>1099</v>
      </c>
      <c r="C630" s="28" t="s">
        <v>214</v>
      </c>
      <c r="D630" s="404">
        <v>15000</v>
      </c>
      <c r="E630" s="280"/>
      <c r="F630" s="280"/>
    </row>
    <row r="631" spans="1:6" outlineLevel="1" x14ac:dyDescent="0.25">
      <c r="A631" s="373" t="s">
        <v>1564</v>
      </c>
      <c r="B631" s="81" t="s">
        <v>1100</v>
      </c>
      <c r="C631" s="28" t="s">
        <v>213</v>
      </c>
      <c r="D631" s="404">
        <v>4500</v>
      </c>
      <c r="E631" s="280"/>
      <c r="F631" s="280"/>
    </row>
    <row r="632" spans="1:6" outlineLevel="1" x14ac:dyDescent="0.25">
      <c r="A632" s="373" t="s">
        <v>1662</v>
      </c>
      <c r="B632" s="81" t="s">
        <v>1101</v>
      </c>
      <c r="C632" s="28" t="s">
        <v>212</v>
      </c>
      <c r="D632" s="404">
        <v>5000</v>
      </c>
      <c r="E632" s="280"/>
      <c r="F632" s="280"/>
    </row>
    <row r="633" spans="1:6" outlineLevel="1" x14ac:dyDescent="0.25">
      <c r="A633" s="373" t="s">
        <v>1565</v>
      </c>
      <c r="B633" s="81" t="s">
        <v>1102</v>
      </c>
      <c r="C633" s="28" t="s">
        <v>211</v>
      </c>
      <c r="D633" s="404">
        <v>10000</v>
      </c>
      <c r="E633" s="280"/>
      <c r="F633" s="280"/>
    </row>
    <row r="634" spans="1:6" outlineLevel="1" x14ac:dyDescent="0.25">
      <c r="A634" s="373" t="s">
        <v>1566</v>
      </c>
      <c r="B634" s="81" t="s">
        <v>1103</v>
      </c>
      <c r="C634" s="28" t="s">
        <v>210</v>
      </c>
      <c r="D634" s="404">
        <v>10000</v>
      </c>
      <c r="E634" s="280"/>
      <c r="F634" s="280"/>
    </row>
    <row r="635" spans="1:6" outlineLevel="1" x14ac:dyDescent="0.25">
      <c r="A635" s="373" t="s">
        <v>1567</v>
      </c>
      <c r="B635" s="81" t="s">
        <v>1104</v>
      </c>
      <c r="C635" s="28" t="s">
        <v>209</v>
      </c>
      <c r="D635" s="404">
        <v>4000</v>
      </c>
      <c r="E635" s="280"/>
      <c r="F635" s="280"/>
    </row>
    <row r="636" spans="1:6" ht="31.5" outlineLevel="1" x14ac:dyDescent="0.25">
      <c r="A636" s="373" t="s">
        <v>1567</v>
      </c>
      <c r="B636" s="81" t="s">
        <v>1105</v>
      </c>
      <c r="C636" s="28" t="s">
        <v>582</v>
      </c>
      <c r="D636" s="404">
        <v>3000</v>
      </c>
      <c r="E636" s="280"/>
      <c r="F636" s="280"/>
    </row>
    <row r="637" spans="1:6" ht="31.5" outlineLevel="1" x14ac:dyDescent="0.25">
      <c r="A637" s="373" t="s">
        <v>1567</v>
      </c>
      <c r="B637" s="81" t="s">
        <v>1106</v>
      </c>
      <c r="C637" s="28" t="s">
        <v>583</v>
      </c>
      <c r="D637" s="404">
        <v>6000</v>
      </c>
      <c r="E637" s="280"/>
      <c r="F637" s="280"/>
    </row>
    <row r="638" spans="1:6" outlineLevel="1" x14ac:dyDescent="0.25">
      <c r="A638" s="373" t="s">
        <v>1568</v>
      </c>
      <c r="B638" s="81" t="s">
        <v>1107</v>
      </c>
      <c r="C638" s="28" t="s">
        <v>584</v>
      </c>
      <c r="D638" s="404">
        <v>7000</v>
      </c>
      <c r="E638" s="280"/>
      <c r="F638" s="280"/>
    </row>
    <row r="639" spans="1:6" outlineLevel="1" x14ac:dyDescent="0.25">
      <c r="A639" s="373" t="s">
        <v>1569</v>
      </c>
      <c r="B639" s="81" t="s">
        <v>1108</v>
      </c>
      <c r="C639" s="28" t="s">
        <v>208</v>
      </c>
      <c r="D639" s="404">
        <v>7000</v>
      </c>
      <c r="E639" s="280"/>
      <c r="F639" s="280"/>
    </row>
    <row r="640" spans="1:6" outlineLevel="1" x14ac:dyDescent="0.25">
      <c r="A640" s="373" t="s">
        <v>1570</v>
      </c>
      <c r="B640" s="81" t="s">
        <v>1109</v>
      </c>
      <c r="C640" s="28" t="s">
        <v>207</v>
      </c>
      <c r="D640" s="404">
        <v>3000</v>
      </c>
      <c r="E640" s="280"/>
      <c r="F640" s="280"/>
    </row>
    <row r="641" spans="1:6" outlineLevel="1" x14ac:dyDescent="0.25">
      <c r="A641" s="373" t="s">
        <v>1571</v>
      </c>
      <c r="B641" s="81" t="s">
        <v>1110</v>
      </c>
      <c r="C641" s="28" t="s">
        <v>1663</v>
      </c>
      <c r="D641" s="404">
        <v>3000</v>
      </c>
      <c r="E641" s="280"/>
      <c r="F641" s="280"/>
    </row>
    <row r="642" spans="1:6" outlineLevel="1" x14ac:dyDescent="0.25">
      <c r="A642" s="373" t="s">
        <v>1572</v>
      </c>
      <c r="B642" s="81" t="s">
        <v>1111</v>
      </c>
      <c r="C642" s="28" t="s">
        <v>206</v>
      </c>
      <c r="D642" s="404">
        <v>2500</v>
      </c>
      <c r="E642" s="280"/>
      <c r="F642" s="280"/>
    </row>
    <row r="643" spans="1:6" outlineLevel="1" x14ac:dyDescent="0.25">
      <c r="A643" s="373" t="s">
        <v>1573</v>
      </c>
      <c r="B643" s="81" t="s">
        <v>1112</v>
      </c>
      <c r="C643" s="28" t="s">
        <v>585</v>
      </c>
      <c r="D643" s="404">
        <v>2500</v>
      </c>
      <c r="E643" s="280"/>
      <c r="F643" s="280"/>
    </row>
    <row r="644" spans="1:6" outlineLevel="1" x14ac:dyDescent="0.25">
      <c r="A644" s="373" t="s">
        <v>1574</v>
      </c>
      <c r="B644" s="81" t="s">
        <v>1113</v>
      </c>
      <c r="C644" s="28" t="s">
        <v>205</v>
      </c>
      <c r="D644" s="404">
        <v>25000</v>
      </c>
      <c r="E644" s="280"/>
      <c r="F644" s="280"/>
    </row>
    <row r="645" spans="1:6" outlineLevel="1" x14ac:dyDescent="0.25">
      <c r="A645" s="373" t="s">
        <v>1575</v>
      </c>
      <c r="B645" s="81" t="s">
        <v>1114</v>
      </c>
      <c r="C645" s="28" t="s">
        <v>203</v>
      </c>
      <c r="D645" s="404">
        <v>5000</v>
      </c>
      <c r="E645" s="280"/>
      <c r="F645" s="280"/>
    </row>
    <row r="646" spans="1:6" outlineLevel="1" collapsed="1" x14ac:dyDescent="0.25">
      <c r="A646" s="373" t="s">
        <v>1576</v>
      </c>
      <c r="B646" s="81" t="s">
        <v>1115</v>
      </c>
      <c r="C646" s="28" t="s">
        <v>1664</v>
      </c>
      <c r="D646" s="404">
        <v>4000</v>
      </c>
      <c r="E646" s="280"/>
      <c r="F646" s="280"/>
    </row>
    <row r="647" spans="1:6" s="266" customFormat="1" x14ac:dyDescent="0.25">
      <c r="A647" s="380"/>
      <c r="B647" s="70"/>
      <c r="C647" s="55" t="s">
        <v>1116</v>
      </c>
      <c r="D647" s="84"/>
      <c r="E647" s="280"/>
      <c r="F647" s="280"/>
    </row>
    <row r="648" spans="1:6" outlineLevel="1" x14ac:dyDescent="0.25">
      <c r="A648" s="369" t="s">
        <v>289</v>
      </c>
      <c r="B648" s="144" t="s">
        <v>1117</v>
      </c>
      <c r="C648" s="53" t="s">
        <v>1618</v>
      </c>
      <c r="D648" s="404">
        <v>1500</v>
      </c>
      <c r="E648" s="280"/>
      <c r="F648" s="280"/>
    </row>
    <row r="649" spans="1:6" outlineLevel="1" x14ac:dyDescent="0.25">
      <c r="A649" s="369" t="s">
        <v>293</v>
      </c>
      <c r="B649" s="144" t="s">
        <v>1118</v>
      </c>
      <c r="C649" s="53" t="s">
        <v>294</v>
      </c>
      <c r="D649" s="404">
        <v>1000</v>
      </c>
      <c r="E649" s="280"/>
      <c r="F649" s="280"/>
    </row>
    <row r="650" spans="1:6" outlineLevel="1" x14ac:dyDescent="0.25">
      <c r="A650" s="369" t="s">
        <v>299</v>
      </c>
      <c r="B650" s="144" t="s">
        <v>1119</v>
      </c>
      <c r="C650" s="53" t="s">
        <v>735</v>
      </c>
      <c r="D650" s="404">
        <v>20000</v>
      </c>
      <c r="E650" s="280"/>
      <c r="F650" s="280"/>
    </row>
    <row r="651" spans="1:6" outlineLevel="1" x14ac:dyDescent="0.25">
      <c r="A651" s="369" t="s">
        <v>299</v>
      </c>
      <c r="B651" s="144" t="s">
        <v>1120</v>
      </c>
      <c r="C651" s="53" t="s">
        <v>736</v>
      </c>
      <c r="D651" s="404">
        <v>25000</v>
      </c>
      <c r="E651" s="280"/>
      <c r="F651" s="280"/>
    </row>
    <row r="652" spans="1:6" outlineLevel="1" x14ac:dyDescent="0.25">
      <c r="A652" s="369" t="s">
        <v>299</v>
      </c>
      <c r="B652" s="144" t="s">
        <v>1121</v>
      </c>
      <c r="C652" s="53" t="s">
        <v>737</v>
      </c>
      <c r="D652" s="404">
        <v>30000</v>
      </c>
      <c r="E652" s="280"/>
      <c r="F652" s="280"/>
    </row>
    <row r="653" spans="1:6" outlineLevel="1" x14ac:dyDescent="0.25">
      <c r="A653" s="369" t="s">
        <v>290</v>
      </c>
      <c r="B653" s="144" t="s">
        <v>1122</v>
      </c>
      <c r="C653" s="53" t="s">
        <v>174</v>
      </c>
      <c r="D653" s="404">
        <v>1000</v>
      </c>
    </row>
    <row r="654" spans="1:6" outlineLevel="1" x14ac:dyDescent="0.25">
      <c r="A654" s="369" t="s">
        <v>291</v>
      </c>
      <c r="B654" s="144" t="s">
        <v>1123</v>
      </c>
      <c r="C654" s="53" t="s">
        <v>292</v>
      </c>
      <c r="D654" s="404">
        <v>3500</v>
      </c>
    </row>
    <row r="655" spans="1:6" outlineLevel="1" x14ac:dyDescent="0.25">
      <c r="A655" s="369" t="s">
        <v>300</v>
      </c>
      <c r="B655" s="144" t="s">
        <v>1124</v>
      </c>
      <c r="C655" s="53" t="s">
        <v>738</v>
      </c>
      <c r="D655" s="404">
        <v>25000</v>
      </c>
    </row>
    <row r="656" spans="1:6" outlineLevel="1" x14ac:dyDescent="0.25">
      <c r="A656" s="369" t="s">
        <v>300</v>
      </c>
      <c r="B656" s="144" t="s">
        <v>1125</v>
      </c>
      <c r="C656" s="53" t="s">
        <v>739</v>
      </c>
      <c r="D656" s="404">
        <v>30000</v>
      </c>
    </row>
    <row r="657" spans="1:6" outlineLevel="1" x14ac:dyDescent="0.25">
      <c r="A657" s="369" t="s">
        <v>300</v>
      </c>
      <c r="B657" s="144" t="s">
        <v>1126</v>
      </c>
      <c r="C657" s="53" t="s">
        <v>740</v>
      </c>
      <c r="D657" s="404">
        <v>35000</v>
      </c>
    </row>
    <row r="658" spans="1:6" outlineLevel="1" x14ac:dyDescent="0.25">
      <c r="A658" s="369" t="s">
        <v>296</v>
      </c>
      <c r="B658" s="144" t="s">
        <v>1127</v>
      </c>
      <c r="C658" s="53" t="s">
        <v>175</v>
      </c>
      <c r="D658" s="404">
        <v>11000</v>
      </c>
    </row>
    <row r="659" spans="1:6" outlineLevel="1" x14ac:dyDescent="0.25">
      <c r="A659" s="369" t="s">
        <v>297</v>
      </c>
      <c r="B659" s="144" t="s">
        <v>1128</v>
      </c>
      <c r="C659" s="53" t="s">
        <v>176</v>
      </c>
      <c r="D659" s="404">
        <v>15000</v>
      </c>
    </row>
    <row r="660" spans="1:6" outlineLevel="1" x14ac:dyDescent="0.25">
      <c r="A660" s="369" t="s">
        <v>301</v>
      </c>
      <c r="B660" s="144" t="s">
        <v>1129</v>
      </c>
      <c r="C660" s="54" t="s">
        <v>330</v>
      </c>
      <c r="D660" s="404">
        <v>6000</v>
      </c>
    </row>
    <row r="661" spans="1:6" outlineLevel="1" x14ac:dyDescent="0.25">
      <c r="A661" s="369" t="s">
        <v>301</v>
      </c>
      <c r="B661" s="144" t="s">
        <v>1130</v>
      </c>
      <c r="C661" s="54" t="s">
        <v>331</v>
      </c>
      <c r="D661" s="404">
        <v>10000</v>
      </c>
    </row>
    <row r="662" spans="1:6" outlineLevel="1" x14ac:dyDescent="0.25">
      <c r="A662" s="369" t="s">
        <v>301</v>
      </c>
      <c r="B662" s="144" t="s">
        <v>1131</v>
      </c>
      <c r="C662" s="54" t="s">
        <v>329</v>
      </c>
      <c r="D662" s="404">
        <v>5000</v>
      </c>
    </row>
    <row r="663" spans="1:6" outlineLevel="1" x14ac:dyDescent="0.25">
      <c r="A663" s="369" t="s">
        <v>298</v>
      </c>
      <c r="B663" s="144" t="s">
        <v>1132</v>
      </c>
      <c r="C663" s="53" t="s">
        <v>177</v>
      </c>
      <c r="D663" s="404">
        <v>6000</v>
      </c>
    </row>
    <row r="664" spans="1:6" outlineLevel="1" x14ac:dyDescent="0.25">
      <c r="A664" s="369" t="s">
        <v>298</v>
      </c>
      <c r="B664" s="144" t="s">
        <v>1133</v>
      </c>
      <c r="C664" s="53" t="s">
        <v>2762</v>
      </c>
      <c r="D664" s="404">
        <v>4000</v>
      </c>
    </row>
    <row r="665" spans="1:6" outlineLevel="1" x14ac:dyDescent="0.25">
      <c r="A665" s="369" t="s">
        <v>295</v>
      </c>
      <c r="B665" s="144" t="s">
        <v>1134</v>
      </c>
      <c r="C665" s="53" t="s">
        <v>803</v>
      </c>
      <c r="D665" s="404">
        <v>20000</v>
      </c>
    </row>
    <row r="666" spans="1:6" outlineLevel="1" x14ac:dyDescent="0.25">
      <c r="A666" s="369" t="s">
        <v>295</v>
      </c>
      <c r="B666" s="144" t="s">
        <v>1135</v>
      </c>
      <c r="C666" s="53" t="s">
        <v>804</v>
      </c>
      <c r="D666" s="404">
        <v>15000</v>
      </c>
    </row>
    <row r="667" spans="1:6" outlineLevel="1" x14ac:dyDescent="0.25">
      <c r="A667" s="369" t="s">
        <v>295</v>
      </c>
      <c r="B667" s="144" t="s">
        <v>1136</v>
      </c>
      <c r="C667" s="53" t="s">
        <v>805</v>
      </c>
      <c r="D667" s="404">
        <v>18000</v>
      </c>
    </row>
    <row r="668" spans="1:6" s="266" customFormat="1" x14ac:dyDescent="0.25">
      <c r="A668" s="196"/>
      <c r="B668" s="70"/>
      <c r="C668" s="55" t="s">
        <v>1861</v>
      </c>
      <c r="D668" s="52"/>
      <c r="E668" s="280"/>
      <c r="F668" s="280"/>
    </row>
    <row r="669" spans="1:6" s="266" customFormat="1" outlineLevel="1" x14ac:dyDescent="0.25">
      <c r="A669" s="196"/>
      <c r="B669" s="70"/>
      <c r="C669" s="55"/>
      <c r="D669" s="52" t="s">
        <v>2690</v>
      </c>
      <c r="E669" s="52" t="s">
        <v>2691</v>
      </c>
      <c r="F669" s="52" t="s">
        <v>2692</v>
      </c>
    </row>
    <row r="670" spans="1:6" ht="31.5" outlineLevel="1" x14ac:dyDescent="0.25">
      <c r="A670" s="370" t="s">
        <v>1327</v>
      </c>
      <c r="B670" s="144" t="s">
        <v>1137</v>
      </c>
      <c r="C670" s="154" t="s">
        <v>1295</v>
      </c>
      <c r="D670" s="404">
        <v>6000</v>
      </c>
      <c r="E670" s="391"/>
      <c r="F670" s="27">
        <v>12000</v>
      </c>
    </row>
    <row r="671" spans="1:6" ht="47.25" outlineLevel="1" x14ac:dyDescent="0.25">
      <c r="A671" s="370" t="s">
        <v>260</v>
      </c>
      <c r="B671" s="144" t="s">
        <v>1138</v>
      </c>
      <c r="C671" s="153" t="s">
        <v>2693</v>
      </c>
      <c r="D671" s="404">
        <v>3000</v>
      </c>
      <c r="E671" s="265">
        <v>6000</v>
      </c>
      <c r="F671" s="27">
        <v>12000</v>
      </c>
    </row>
    <row r="672" spans="1:6" ht="31.5" outlineLevel="1" x14ac:dyDescent="0.25">
      <c r="A672" s="370" t="s">
        <v>262</v>
      </c>
      <c r="B672" s="144" t="s">
        <v>1139</v>
      </c>
      <c r="C672" s="153" t="s">
        <v>2694</v>
      </c>
      <c r="D672" s="404">
        <v>3000</v>
      </c>
      <c r="E672" s="265">
        <v>6000</v>
      </c>
      <c r="F672" s="27">
        <v>12000</v>
      </c>
    </row>
    <row r="673" spans="1:6" ht="47.25" outlineLevel="1" x14ac:dyDescent="0.25">
      <c r="A673" s="370" t="s">
        <v>262</v>
      </c>
      <c r="B673" s="144" t="s">
        <v>1140</v>
      </c>
      <c r="C673" s="153" t="s">
        <v>264</v>
      </c>
      <c r="D673" s="404">
        <v>2000</v>
      </c>
      <c r="E673" s="391"/>
      <c r="F673" s="392"/>
    </row>
    <row r="674" spans="1:6" ht="31.5" outlineLevel="1" x14ac:dyDescent="0.25">
      <c r="A674" s="370" t="s">
        <v>1779</v>
      </c>
      <c r="B674" s="144" t="s">
        <v>1141</v>
      </c>
      <c r="C674" s="153" t="s">
        <v>1986</v>
      </c>
      <c r="D674" s="404">
        <v>2000</v>
      </c>
      <c r="E674" s="391"/>
      <c r="F674" s="392"/>
    </row>
    <row r="675" spans="1:6" s="266" customFormat="1" x14ac:dyDescent="0.25">
      <c r="A675" s="196"/>
      <c r="B675" s="70"/>
      <c r="C675" s="55" t="s">
        <v>1142</v>
      </c>
      <c r="D675" s="52"/>
      <c r="E675" s="280"/>
      <c r="F675" s="280"/>
    </row>
    <row r="676" spans="1:6" outlineLevel="1" x14ac:dyDescent="0.25">
      <c r="A676" s="370" t="s">
        <v>1577</v>
      </c>
      <c r="B676" s="144" t="s">
        <v>1143</v>
      </c>
      <c r="C676" s="154" t="s">
        <v>178</v>
      </c>
      <c r="D676" s="404">
        <v>7000</v>
      </c>
      <c r="E676" s="280"/>
      <c r="F676" s="280"/>
    </row>
    <row r="677" spans="1:6" outlineLevel="1" x14ac:dyDescent="0.25">
      <c r="A677" s="370" t="s">
        <v>1328</v>
      </c>
      <c r="B677" s="144" t="s">
        <v>1144</v>
      </c>
      <c r="C677" s="154" t="s">
        <v>562</v>
      </c>
      <c r="D677" s="404">
        <v>1700</v>
      </c>
      <c r="E677" s="280"/>
      <c r="F677" s="280"/>
    </row>
    <row r="678" spans="1:6" ht="31.5" outlineLevel="1" x14ac:dyDescent="0.25">
      <c r="A678" s="370" t="s">
        <v>1328</v>
      </c>
      <c r="B678" s="144" t="s">
        <v>1145</v>
      </c>
      <c r="C678" s="154" t="s">
        <v>631</v>
      </c>
      <c r="D678" s="404">
        <v>5000</v>
      </c>
      <c r="E678" s="280"/>
      <c r="F678" s="280"/>
    </row>
    <row r="679" spans="1:6" s="266" customFormat="1" x14ac:dyDescent="0.25">
      <c r="A679" s="197"/>
      <c r="B679" s="187"/>
      <c r="C679" s="60" t="s">
        <v>1146</v>
      </c>
      <c r="D679" s="60"/>
      <c r="E679" s="280"/>
      <c r="F679" s="280"/>
    </row>
    <row r="680" spans="1:6" outlineLevel="1" x14ac:dyDescent="0.25">
      <c r="A680" s="374" t="s">
        <v>563</v>
      </c>
      <c r="B680" s="64" t="s">
        <v>1147</v>
      </c>
      <c r="C680" s="21" t="s">
        <v>565</v>
      </c>
      <c r="D680" s="404">
        <v>3000</v>
      </c>
      <c r="E680" s="280"/>
      <c r="F680" s="280"/>
    </row>
    <row r="681" spans="1:6" ht="31.5" outlineLevel="1" x14ac:dyDescent="0.25">
      <c r="A681" s="374" t="s">
        <v>563</v>
      </c>
      <c r="B681" s="64" t="s">
        <v>1148</v>
      </c>
      <c r="C681" s="21" t="s">
        <v>566</v>
      </c>
      <c r="D681" s="404">
        <v>5500</v>
      </c>
      <c r="E681" s="280"/>
      <c r="F681" s="280"/>
    </row>
    <row r="682" spans="1:6" ht="31.5" outlineLevel="1" x14ac:dyDescent="0.25">
      <c r="A682" s="374" t="s">
        <v>336</v>
      </c>
      <c r="B682" s="64" t="s">
        <v>1149</v>
      </c>
      <c r="C682" s="127" t="s">
        <v>1665</v>
      </c>
      <c r="D682" s="404">
        <v>3000</v>
      </c>
      <c r="E682" s="280"/>
      <c r="F682" s="280"/>
    </row>
    <row r="683" spans="1:6" ht="31.5" outlineLevel="1" x14ac:dyDescent="0.25">
      <c r="A683" s="374" t="s">
        <v>332</v>
      </c>
      <c r="B683" s="64" t="s">
        <v>1150</v>
      </c>
      <c r="C683" s="127" t="s">
        <v>333</v>
      </c>
      <c r="D683" s="404">
        <v>7500</v>
      </c>
      <c r="E683" s="280"/>
      <c r="F683" s="280"/>
    </row>
    <row r="684" spans="1:6" ht="31.5" outlineLevel="1" x14ac:dyDescent="0.25">
      <c r="A684" s="373" t="s">
        <v>334</v>
      </c>
      <c r="B684" s="64" t="s">
        <v>1151</v>
      </c>
      <c r="C684" s="127" t="s">
        <v>335</v>
      </c>
      <c r="D684" s="404">
        <v>7500</v>
      </c>
      <c r="E684" s="280"/>
      <c r="F684" s="280"/>
    </row>
    <row r="685" spans="1:6" s="266" customFormat="1" x14ac:dyDescent="0.25">
      <c r="A685" s="380"/>
      <c r="B685" s="187"/>
      <c r="C685" s="60" t="s">
        <v>1152</v>
      </c>
      <c r="D685" s="60"/>
      <c r="E685" s="280"/>
      <c r="F685" s="280"/>
    </row>
    <row r="686" spans="1:6" ht="31.5" outlineLevel="1" x14ac:dyDescent="0.25">
      <c r="A686" s="373" t="s">
        <v>348</v>
      </c>
      <c r="B686" s="188" t="s">
        <v>1153</v>
      </c>
      <c r="C686" s="130" t="s">
        <v>354</v>
      </c>
      <c r="D686" s="404">
        <v>3500</v>
      </c>
      <c r="E686" s="280"/>
      <c r="F686" s="280"/>
    </row>
    <row r="687" spans="1:6" outlineLevel="1" x14ac:dyDescent="0.25">
      <c r="A687" s="373" t="s">
        <v>337</v>
      </c>
      <c r="B687" s="188" t="s">
        <v>1154</v>
      </c>
      <c r="C687" s="131" t="s">
        <v>629</v>
      </c>
      <c r="D687" s="404">
        <v>2000</v>
      </c>
      <c r="E687" s="280"/>
      <c r="F687" s="280"/>
    </row>
    <row r="688" spans="1:6" outlineLevel="1" x14ac:dyDescent="0.25">
      <c r="A688" s="373" t="s">
        <v>337</v>
      </c>
      <c r="B688" s="188" t="s">
        <v>1155</v>
      </c>
      <c r="C688" s="131" t="s">
        <v>531</v>
      </c>
      <c r="D688" s="404">
        <v>30000</v>
      </c>
      <c r="E688" s="280"/>
      <c r="F688" s="280"/>
    </row>
    <row r="689" spans="1:6" outlineLevel="1" x14ac:dyDescent="0.25">
      <c r="A689" s="373" t="s">
        <v>338</v>
      </c>
      <c r="B689" s="188" t="s">
        <v>1156</v>
      </c>
      <c r="C689" s="130" t="s">
        <v>353</v>
      </c>
      <c r="D689" s="404">
        <v>3000</v>
      </c>
      <c r="E689" s="280"/>
      <c r="F689" s="280"/>
    </row>
    <row r="690" spans="1:6" outlineLevel="1" x14ac:dyDescent="0.25">
      <c r="A690" s="373" t="s">
        <v>339</v>
      </c>
      <c r="B690" s="188" t="s">
        <v>1157</v>
      </c>
      <c r="C690" s="131" t="s">
        <v>2886</v>
      </c>
      <c r="D690" s="404">
        <v>15000</v>
      </c>
      <c r="E690" s="280"/>
    </row>
    <row r="691" spans="1:6" outlineLevel="1" x14ac:dyDescent="0.25">
      <c r="A691" s="373" t="s">
        <v>339</v>
      </c>
      <c r="B691" s="188" t="s">
        <v>1158</v>
      </c>
      <c r="C691" s="131" t="s">
        <v>2887</v>
      </c>
      <c r="D691" s="404">
        <v>20000</v>
      </c>
      <c r="E691" s="280"/>
    </row>
    <row r="692" spans="1:6" outlineLevel="1" x14ac:dyDescent="0.25">
      <c r="A692" s="373" t="s">
        <v>340</v>
      </c>
      <c r="B692" s="188" t="s">
        <v>1159</v>
      </c>
      <c r="C692" s="131" t="s">
        <v>2791</v>
      </c>
      <c r="D692" s="404">
        <v>15000</v>
      </c>
      <c r="E692" s="280"/>
    </row>
    <row r="693" spans="1:6" outlineLevel="1" x14ac:dyDescent="0.25">
      <c r="A693" s="373" t="s">
        <v>340</v>
      </c>
      <c r="B693" s="188" t="s">
        <v>1160</v>
      </c>
      <c r="C693" s="131" t="s">
        <v>2888</v>
      </c>
      <c r="D693" s="404">
        <v>20000</v>
      </c>
      <c r="E693" s="280"/>
    </row>
    <row r="694" spans="1:6" outlineLevel="1" x14ac:dyDescent="0.25">
      <c r="A694" s="373" t="s">
        <v>341</v>
      </c>
      <c r="B694" s="188" t="s">
        <v>1161</v>
      </c>
      <c r="C694" s="127" t="s">
        <v>184</v>
      </c>
      <c r="D694" s="404">
        <v>22000</v>
      </c>
      <c r="E694" s="280"/>
    </row>
    <row r="695" spans="1:6" outlineLevel="1" x14ac:dyDescent="0.25">
      <c r="A695" s="373" t="s">
        <v>1749</v>
      </c>
      <c r="B695" s="188" t="s">
        <v>1162</v>
      </c>
      <c r="C695" s="127" t="s">
        <v>185</v>
      </c>
      <c r="D695" s="404">
        <v>21000</v>
      </c>
      <c r="E695" s="280"/>
    </row>
    <row r="696" spans="1:6" outlineLevel="1" x14ac:dyDescent="0.25">
      <c r="A696" s="373" t="s">
        <v>342</v>
      </c>
      <c r="B696" s="188" t="s">
        <v>1163</v>
      </c>
      <c r="C696" s="130" t="s">
        <v>182</v>
      </c>
      <c r="D696" s="404">
        <v>8000</v>
      </c>
      <c r="E696" s="280"/>
    </row>
    <row r="697" spans="1:6" outlineLevel="1" x14ac:dyDescent="0.25">
      <c r="A697" s="373" t="s">
        <v>343</v>
      </c>
      <c r="B697" s="188" t="s">
        <v>1164</v>
      </c>
      <c r="C697" s="130" t="s">
        <v>1681</v>
      </c>
      <c r="D697" s="404">
        <v>32000</v>
      </c>
      <c r="E697" s="280"/>
    </row>
    <row r="698" spans="1:6" outlineLevel="1" x14ac:dyDescent="0.25">
      <c r="A698" s="373" t="s">
        <v>343</v>
      </c>
      <c r="B698" s="188" t="s">
        <v>1165</v>
      </c>
      <c r="C698" s="130" t="s">
        <v>1682</v>
      </c>
      <c r="D698" s="404">
        <v>44000</v>
      </c>
      <c r="E698" s="280"/>
    </row>
    <row r="699" spans="1:6" s="393" customFormat="1" ht="31.5" outlineLevel="1" x14ac:dyDescent="0.25">
      <c r="A699" s="373" t="s">
        <v>344</v>
      </c>
      <c r="B699" s="188" t="s">
        <v>1166</v>
      </c>
      <c r="C699" s="130" t="s">
        <v>532</v>
      </c>
      <c r="D699" s="404">
        <v>14500</v>
      </c>
      <c r="E699" s="280"/>
      <c r="F699" s="280"/>
    </row>
    <row r="700" spans="1:6" s="393" customFormat="1" ht="31.5" outlineLevel="1" x14ac:dyDescent="0.25">
      <c r="A700" s="373" t="s">
        <v>345</v>
      </c>
      <c r="B700" s="188" t="s">
        <v>1167</v>
      </c>
      <c r="C700" s="130" t="s">
        <v>533</v>
      </c>
      <c r="D700" s="404">
        <v>1700</v>
      </c>
      <c r="E700" s="280"/>
      <c r="F700" s="280"/>
    </row>
    <row r="701" spans="1:6" s="393" customFormat="1" ht="31.5" outlineLevel="1" x14ac:dyDescent="0.25">
      <c r="A701" s="373" t="s">
        <v>345</v>
      </c>
      <c r="B701" s="188" t="s">
        <v>1168</v>
      </c>
      <c r="C701" s="130" t="s">
        <v>628</v>
      </c>
      <c r="D701" s="404">
        <v>3000</v>
      </c>
      <c r="E701" s="280"/>
      <c r="F701" s="280"/>
    </row>
    <row r="702" spans="1:6" s="393" customFormat="1" ht="31.5" outlineLevel="1" x14ac:dyDescent="0.25">
      <c r="A702" s="373" t="s">
        <v>345</v>
      </c>
      <c r="B702" s="188" t="s">
        <v>1169</v>
      </c>
      <c r="C702" s="130" t="s">
        <v>534</v>
      </c>
      <c r="D702" s="404">
        <v>10000</v>
      </c>
      <c r="E702" s="280"/>
      <c r="F702" s="280"/>
    </row>
    <row r="703" spans="1:6" s="393" customFormat="1" outlineLevel="1" x14ac:dyDescent="0.25">
      <c r="A703" s="373" t="s">
        <v>345</v>
      </c>
      <c r="B703" s="188" t="s">
        <v>1170</v>
      </c>
      <c r="C703" s="130" t="s">
        <v>2788</v>
      </c>
      <c r="D703" s="404">
        <v>20000</v>
      </c>
      <c r="E703" s="280"/>
      <c r="F703" s="280"/>
    </row>
    <row r="704" spans="1:6" outlineLevel="1" x14ac:dyDescent="0.25">
      <c r="A704" s="373" t="s">
        <v>346</v>
      </c>
      <c r="B704" s="188" t="s">
        <v>1171</v>
      </c>
      <c r="C704" s="129" t="s">
        <v>2787</v>
      </c>
      <c r="D704" s="404">
        <v>20000</v>
      </c>
      <c r="E704" s="280"/>
      <c r="F704" s="280"/>
    </row>
    <row r="705" spans="1:6" outlineLevel="1" x14ac:dyDescent="0.25">
      <c r="A705" s="373" t="s">
        <v>346</v>
      </c>
      <c r="B705" s="188" t="s">
        <v>1172</v>
      </c>
      <c r="C705" s="129" t="s">
        <v>2789</v>
      </c>
      <c r="D705" s="404">
        <v>3000</v>
      </c>
      <c r="E705" s="280"/>
      <c r="F705" s="280"/>
    </row>
    <row r="706" spans="1:6" outlineLevel="1" x14ac:dyDescent="0.25">
      <c r="A706" s="373" t="s">
        <v>345</v>
      </c>
      <c r="B706" s="188" t="s">
        <v>1173</v>
      </c>
      <c r="C706" s="130" t="s">
        <v>2790</v>
      </c>
      <c r="D706" s="404">
        <v>3000</v>
      </c>
      <c r="E706" s="280"/>
      <c r="F706" s="280"/>
    </row>
    <row r="707" spans="1:6" ht="31.5" outlineLevel="1" x14ac:dyDescent="0.25">
      <c r="A707" s="373" t="s">
        <v>347</v>
      </c>
      <c r="B707" s="188" t="s">
        <v>1174</v>
      </c>
      <c r="C707" s="130" t="s">
        <v>2889</v>
      </c>
      <c r="D707" s="404">
        <v>22000</v>
      </c>
      <c r="E707" s="280"/>
      <c r="F707" s="280"/>
    </row>
    <row r="708" spans="1:6" ht="31.5" outlineLevel="1" x14ac:dyDescent="0.25">
      <c r="A708" s="373" t="s">
        <v>349</v>
      </c>
      <c r="B708" s="188" t="s">
        <v>1175</v>
      </c>
      <c r="C708" s="132" t="s">
        <v>535</v>
      </c>
      <c r="D708" s="404">
        <v>3000</v>
      </c>
      <c r="E708" s="280"/>
      <c r="F708" s="280"/>
    </row>
    <row r="709" spans="1:6" s="282" customFormat="1" outlineLevel="1" x14ac:dyDescent="0.25">
      <c r="A709" s="373" t="s">
        <v>350</v>
      </c>
      <c r="B709" s="188" t="s">
        <v>1176</v>
      </c>
      <c r="C709" s="130" t="s">
        <v>355</v>
      </c>
      <c r="D709" s="404">
        <v>27000</v>
      </c>
      <c r="E709" s="394"/>
      <c r="F709" s="394"/>
    </row>
    <row r="710" spans="1:6" outlineLevel="1" x14ac:dyDescent="0.25">
      <c r="A710" s="398" t="s">
        <v>350</v>
      </c>
      <c r="B710" s="188" t="s">
        <v>1177</v>
      </c>
      <c r="C710" s="129" t="s">
        <v>2784</v>
      </c>
      <c r="D710" s="404">
        <v>15000</v>
      </c>
      <c r="E710" s="280"/>
      <c r="F710" s="280"/>
    </row>
    <row r="711" spans="1:6" outlineLevel="1" x14ac:dyDescent="0.25">
      <c r="A711" s="375" t="s">
        <v>1748</v>
      </c>
      <c r="B711" s="188" t="s">
        <v>1178</v>
      </c>
      <c r="C711" s="130" t="s">
        <v>180</v>
      </c>
      <c r="D711" s="404">
        <v>30000</v>
      </c>
      <c r="E711" s="280"/>
      <c r="F711" s="280"/>
    </row>
    <row r="712" spans="1:6" outlineLevel="1" x14ac:dyDescent="0.25">
      <c r="A712" s="375" t="s">
        <v>1748</v>
      </c>
      <c r="B712" s="188" t="s">
        <v>1179</v>
      </c>
      <c r="C712" s="130" t="s">
        <v>2785</v>
      </c>
      <c r="D712" s="404">
        <v>22000</v>
      </c>
      <c r="E712" s="280"/>
      <c r="F712" s="280"/>
    </row>
    <row r="713" spans="1:6" outlineLevel="1" x14ac:dyDescent="0.25">
      <c r="A713" s="374" t="s">
        <v>1746</v>
      </c>
      <c r="B713" s="188" t="s">
        <v>2792</v>
      </c>
      <c r="C713" s="152" t="s">
        <v>1747</v>
      </c>
      <c r="D713" s="404">
        <v>700</v>
      </c>
      <c r="E713" s="280"/>
      <c r="F713" s="280"/>
    </row>
    <row r="714" spans="1:6" x14ac:dyDescent="0.25">
      <c r="D714" s="487"/>
    </row>
  </sheetData>
  <autoFilter ref="A13:D712"/>
  <sortState ref="A176:G186">
    <sortCondition ref="C176:C186"/>
  </sortState>
  <mergeCells count="1">
    <mergeCell ref="A7:C7"/>
  </mergeCells>
  <phoneticPr fontId="55" type="noConversion"/>
  <conditionalFormatting sqref="C581 C543 C521 C479">
    <cfRule type="duplicateValues" dxfId="3" priority="35"/>
  </conditionalFormatting>
  <conditionalFormatting sqref="C488">
    <cfRule type="duplicateValues" priority="10"/>
  </conditionalFormatting>
  <conditionalFormatting sqref="C525">
    <cfRule type="duplicateValues" priority="9"/>
  </conditionalFormatting>
  <conditionalFormatting sqref="C474:C476">
    <cfRule type="duplicateValues" priority="8"/>
  </conditionalFormatting>
  <conditionalFormatting sqref="C546:C548">
    <cfRule type="duplicateValues" priority="6"/>
  </conditionalFormatting>
  <conditionalFormatting sqref="C555:C559">
    <cfRule type="duplicateValues" priority="4"/>
  </conditionalFormatting>
  <conditionalFormatting sqref="C536">
    <cfRule type="duplicateValues" priority="3"/>
  </conditionalFormatting>
  <conditionalFormatting sqref="C537">
    <cfRule type="duplicateValues" priority="2"/>
  </conditionalFormatting>
  <conditionalFormatting sqref="C626:C646 C522:C524 C544:C545 C582:C623 C480:C487 C473 C489:C520 C526:C535 C549:C554 C538:C542 C560:C580">
    <cfRule type="duplicateValues" priority="56"/>
  </conditionalFormatting>
  <conditionalFormatting sqref="D521:F521">
    <cfRule type="duplicateValues" dxfId="2" priority="1"/>
  </conditionalFormatting>
  <pageMargins left="0.78740157480314965" right="0.23622047244094491" top="0.74803149606299213" bottom="0.74803149606299213" header="0.31496062992125984" footer="0.31496062992125984"/>
  <pageSetup paperSize="9" scale="56" fitToHeight="11" orientation="portrait" r:id="rId1"/>
  <headerFooter>
    <oddFooter>Страница  &amp;P из &amp;N</oddFooter>
  </headerFooter>
  <rowBreaks count="14" manualBreakCount="14">
    <brk id="74" max="5" man="1"/>
    <brk id="102" max="5" man="1"/>
    <brk id="143" max="5" man="1"/>
    <brk id="178" max="5" man="1"/>
    <brk id="238" max="5" man="1"/>
    <brk id="292" max="5" man="1"/>
    <brk id="339" max="5" man="1"/>
    <brk id="372" max="5" man="1"/>
    <brk id="417" max="5" man="1"/>
    <brk id="461" max="5" man="1"/>
    <brk id="516" max="5" man="1"/>
    <brk id="571" max="5" man="1"/>
    <brk id="618" max="5" man="1"/>
    <brk id="708" max="5" man="1"/>
  </rowBreaks>
  <ignoredErrors>
    <ignoredError sqref="B15:B18 B59:B65 B146 B148:B149 B625:B626 B415:B426 B50:B55 B57 B29:B44 B89:B90 B103:B117 B132:B133 B161:B166 B171:B173 B179:B180 B189:B193 B229:B230 B240:B241 B269:B270 B301:B302 B313:B314 B328:B330 B359:B360 B378:B379 B387:B388 B404:B412 B437:B438 B471:B480 B521:B522 B543:B544 B581:B582 B647:B648 B668:B670 B675:B680 B685:B68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  <pageSetUpPr fitToPage="1"/>
  </sheetPr>
  <dimension ref="A1:F1592"/>
  <sheetViews>
    <sheetView tabSelected="1" view="pageBreakPreview" topLeftCell="A150" zoomScale="85" zoomScaleNormal="80" zoomScaleSheetLayoutView="85" workbookViewId="0">
      <selection activeCell="E166" sqref="E166"/>
    </sheetView>
  </sheetViews>
  <sheetFormatPr defaultColWidth="8.85546875" defaultRowHeight="15.75" outlineLevelRow="1" x14ac:dyDescent="0.25"/>
  <cols>
    <col min="1" max="1" width="19.140625" style="254" customWidth="1"/>
    <col min="2" max="2" width="10.42578125" style="31" customWidth="1"/>
    <col min="3" max="3" width="66.28515625" style="180" customWidth="1"/>
    <col min="4" max="4" width="11.85546875" style="231" customWidth="1"/>
    <col min="5" max="5" width="13.140625" style="299" customWidth="1"/>
    <col min="6" max="6" width="15.140625" style="231" customWidth="1"/>
  </cols>
  <sheetData>
    <row r="1" spans="1:6" s="1" customFormat="1" x14ac:dyDescent="0.25">
      <c r="A1" s="250"/>
      <c r="C1" s="160"/>
      <c r="D1" s="223"/>
      <c r="E1" s="291"/>
      <c r="F1" s="403" t="s">
        <v>2873</v>
      </c>
    </row>
    <row r="2" spans="1:6" s="185" customFormat="1" x14ac:dyDescent="0.25">
      <c r="A2" s="250"/>
      <c r="C2" s="191"/>
      <c r="D2" s="223"/>
      <c r="E2" s="291"/>
      <c r="F2" s="403"/>
    </row>
    <row r="3" spans="1:6" s="185" customFormat="1" x14ac:dyDescent="0.25">
      <c r="A3" s="250"/>
      <c r="C3" s="191"/>
      <c r="D3" s="223"/>
      <c r="E3" s="291"/>
      <c r="F3" s="403"/>
    </row>
    <row r="4" spans="1:6" ht="19.5" x14ac:dyDescent="0.25">
      <c r="A4" s="219"/>
      <c r="B4" s="95"/>
      <c r="C4" s="149" t="s">
        <v>302</v>
      </c>
      <c r="D4" s="149"/>
      <c r="E4" s="293"/>
      <c r="F4" s="149"/>
    </row>
    <row r="5" spans="1:6" ht="39" x14ac:dyDescent="0.25">
      <c r="A5" s="219"/>
      <c r="B5" s="95"/>
      <c r="C5" s="149" t="s">
        <v>303</v>
      </c>
      <c r="D5" s="149"/>
      <c r="E5" s="293"/>
      <c r="F5" s="149"/>
    </row>
    <row r="6" spans="1:6" ht="19.5" x14ac:dyDescent="0.25">
      <c r="A6" s="220"/>
      <c r="B6" s="30"/>
      <c r="C6" s="149" t="s">
        <v>304</v>
      </c>
      <c r="D6" s="149"/>
      <c r="E6" s="293"/>
      <c r="F6" s="149"/>
    </row>
    <row r="7" spans="1:6" ht="19.5" x14ac:dyDescent="0.25">
      <c r="A7" s="168"/>
      <c r="B7" s="3"/>
      <c r="C7" s="157" t="s">
        <v>2071</v>
      </c>
      <c r="D7" s="157"/>
      <c r="E7" s="294"/>
      <c r="F7" s="157"/>
    </row>
    <row r="8" spans="1:6" s="143" customFormat="1" ht="19.5" x14ac:dyDescent="0.25">
      <c r="A8" s="168"/>
      <c r="B8" s="3"/>
      <c r="C8" s="157" t="s">
        <v>2095</v>
      </c>
      <c r="D8" s="157"/>
      <c r="E8" s="294"/>
      <c r="F8" s="157"/>
    </row>
    <row r="9" spans="1:6" x14ac:dyDescent="0.25">
      <c r="A9" s="169"/>
      <c r="B9" s="4"/>
      <c r="C9" s="173"/>
      <c r="D9" s="222"/>
      <c r="E9" s="292"/>
      <c r="F9" s="290"/>
    </row>
    <row r="10" spans="1:6" ht="31.5" x14ac:dyDescent="0.25">
      <c r="A10" s="156" t="s">
        <v>36</v>
      </c>
      <c r="B10" s="56" t="s">
        <v>0</v>
      </c>
      <c r="C10" s="156" t="s">
        <v>1241</v>
      </c>
      <c r="D10" s="156"/>
      <c r="E10" s="295"/>
      <c r="F10" s="156"/>
    </row>
    <row r="11" spans="1:6" s="36" customFormat="1" ht="15" collapsed="1" x14ac:dyDescent="0.25">
      <c r="A11" s="251"/>
      <c r="B11" s="96"/>
      <c r="C11" s="150" t="s">
        <v>1225</v>
      </c>
      <c r="D11" s="150"/>
      <c r="E11" s="296"/>
      <c r="F11" s="150"/>
    </row>
    <row r="12" spans="1:6" s="36" customFormat="1" x14ac:dyDescent="0.25">
      <c r="A12" s="405"/>
      <c r="B12" s="417" t="s">
        <v>1829</v>
      </c>
      <c r="C12" s="418" t="s">
        <v>2890</v>
      </c>
      <c r="D12" s="419" t="s">
        <v>2082</v>
      </c>
      <c r="E12" s="420"/>
      <c r="F12" s="421">
        <f>SUM(F13:F64)</f>
        <v>113880</v>
      </c>
    </row>
    <row r="13" spans="1:6" s="145" customFormat="1" ht="31.5" outlineLevel="1" x14ac:dyDescent="0.25">
      <c r="A13" s="370" t="s">
        <v>249</v>
      </c>
      <c r="B13" s="247"/>
      <c r="C13" s="308" t="s">
        <v>1627</v>
      </c>
      <c r="D13" s="248">
        <v>1</v>
      </c>
      <c r="E13" s="315">
        <v>2500</v>
      </c>
      <c r="F13" s="409">
        <f>D13*E13</f>
        <v>2500</v>
      </c>
    </row>
    <row r="14" spans="1:6" s="58" customFormat="1" ht="31.5" outlineLevel="1" x14ac:dyDescent="0.25">
      <c r="A14" s="370" t="s">
        <v>250</v>
      </c>
      <c r="B14" s="247"/>
      <c r="C14" s="308" t="s">
        <v>1628</v>
      </c>
      <c r="D14" s="248">
        <v>13</v>
      </c>
      <c r="E14" s="315">
        <v>2000</v>
      </c>
      <c r="F14" s="409">
        <f t="shared" ref="F14:F64" si="0">D14*E14</f>
        <v>26000</v>
      </c>
    </row>
    <row r="15" spans="1:6" s="58" customFormat="1" outlineLevel="1" x14ac:dyDescent="0.25">
      <c r="A15" s="370" t="s">
        <v>1315</v>
      </c>
      <c r="B15" s="247"/>
      <c r="C15" s="170" t="s">
        <v>7</v>
      </c>
      <c r="D15" s="248">
        <v>1</v>
      </c>
      <c r="E15" s="315">
        <v>2500</v>
      </c>
      <c r="F15" s="409">
        <f t="shared" si="0"/>
        <v>2500</v>
      </c>
    </row>
    <row r="16" spans="1:6" s="58" customFormat="1" outlineLevel="1" x14ac:dyDescent="0.25">
      <c r="A16" s="370" t="s">
        <v>1316</v>
      </c>
      <c r="B16" s="247"/>
      <c r="C16" s="170" t="s">
        <v>8</v>
      </c>
      <c r="D16" s="248">
        <v>1</v>
      </c>
      <c r="E16" s="315">
        <v>2000</v>
      </c>
      <c r="F16" s="409">
        <f t="shared" si="0"/>
        <v>2000</v>
      </c>
    </row>
    <row r="17" spans="1:6" s="58" customFormat="1" outlineLevel="1" x14ac:dyDescent="0.25">
      <c r="A17" s="370" t="s">
        <v>1319</v>
      </c>
      <c r="B17" s="246"/>
      <c r="C17" s="170" t="s">
        <v>11</v>
      </c>
      <c r="D17" s="248">
        <v>1</v>
      </c>
      <c r="E17" s="315">
        <v>2500</v>
      </c>
      <c r="F17" s="409">
        <f t="shared" si="0"/>
        <v>2500</v>
      </c>
    </row>
    <row r="18" spans="1:6" s="58" customFormat="1" outlineLevel="1" x14ac:dyDescent="0.25">
      <c r="A18" s="370" t="s">
        <v>1313</v>
      </c>
      <c r="B18" s="246"/>
      <c r="C18" s="170" t="s">
        <v>5</v>
      </c>
      <c r="D18" s="248">
        <v>1</v>
      </c>
      <c r="E18" s="315">
        <v>2500</v>
      </c>
      <c r="F18" s="409">
        <f t="shared" si="0"/>
        <v>2500</v>
      </c>
    </row>
    <row r="19" spans="1:6" s="40" customFormat="1" ht="31.5" outlineLevel="1" x14ac:dyDescent="0.25">
      <c r="A19" s="370" t="s">
        <v>1314</v>
      </c>
      <c r="B19" s="246"/>
      <c r="C19" s="170" t="s">
        <v>6</v>
      </c>
      <c r="D19" s="248">
        <v>1</v>
      </c>
      <c r="E19" s="315">
        <v>2000</v>
      </c>
      <c r="F19" s="409">
        <f t="shared" si="0"/>
        <v>2000</v>
      </c>
    </row>
    <row r="20" spans="1:6" s="40" customFormat="1" outlineLevel="1" x14ac:dyDescent="0.25">
      <c r="A20" s="370" t="s">
        <v>1311</v>
      </c>
      <c r="B20" s="246"/>
      <c r="C20" s="170" t="s">
        <v>3</v>
      </c>
      <c r="D20" s="248">
        <v>1</v>
      </c>
      <c r="E20" s="315">
        <v>3500</v>
      </c>
      <c r="F20" s="409">
        <f t="shared" si="0"/>
        <v>3500</v>
      </c>
    </row>
    <row r="21" spans="1:6" s="40" customFormat="1" ht="31.5" outlineLevel="1" x14ac:dyDescent="0.25">
      <c r="A21" s="370" t="s">
        <v>1320</v>
      </c>
      <c r="B21" s="246"/>
      <c r="C21" s="308" t="s">
        <v>12</v>
      </c>
      <c r="D21" s="248">
        <v>1</v>
      </c>
      <c r="E21" s="315">
        <v>2000</v>
      </c>
      <c r="F21" s="409">
        <f t="shared" si="0"/>
        <v>2000</v>
      </c>
    </row>
    <row r="22" spans="1:6" s="40" customFormat="1" outlineLevel="1" x14ac:dyDescent="0.25">
      <c r="A22" s="370" t="s">
        <v>38</v>
      </c>
      <c r="B22" s="246"/>
      <c r="C22" s="308" t="s">
        <v>1629</v>
      </c>
      <c r="D22" s="248">
        <v>6</v>
      </c>
      <c r="E22" s="315">
        <v>300</v>
      </c>
      <c r="F22" s="409">
        <f t="shared" si="0"/>
        <v>1800</v>
      </c>
    </row>
    <row r="23" spans="1:6" s="40" customFormat="1" outlineLevel="1" x14ac:dyDescent="0.25">
      <c r="A23" s="370" t="s">
        <v>1332</v>
      </c>
      <c r="B23" s="246"/>
      <c r="C23" s="308" t="s">
        <v>42</v>
      </c>
      <c r="D23" s="248">
        <v>2</v>
      </c>
      <c r="E23" s="315">
        <v>500</v>
      </c>
      <c r="F23" s="409">
        <f t="shared" si="0"/>
        <v>1000</v>
      </c>
    </row>
    <row r="24" spans="1:6" s="40" customFormat="1" outlineLevel="1" x14ac:dyDescent="0.25">
      <c r="A24" s="370" t="s">
        <v>1331</v>
      </c>
      <c r="B24" s="246"/>
      <c r="C24" s="170" t="s">
        <v>43</v>
      </c>
      <c r="D24" s="248">
        <v>1</v>
      </c>
      <c r="E24" s="315">
        <v>2000</v>
      </c>
      <c r="F24" s="409">
        <f t="shared" si="0"/>
        <v>2000</v>
      </c>
    </row>
    <row r="25" spans="1:6" s="40" customFormat="1" outlineLevel="1" x14ac:dyDescent="0.25">
      <c r="A25" s="370" t="s">
        <v>1321</v>
      </c>
      <c r="B25" s="246"/>
      <c r="C25" s="308" t="s">
        <v>65</v>
      </c>
      <c r="D25" s="248">
        <v>8</v>
      </c>
      <c r="E25" s="315">
        <v>300</v>
      </c>
      <c r="F25" s="409">
        <f t="shared" si="0"/>
        <v>2400</v>
      </c>
    </row>
    <row r="26" spans="1:6" s="40" customFormat="1" outlineLevel="1" x14ac:dyDescent="0.25">
      <c r="A26" s="370" t="s">
        <v>323</v>
      </c>
      <c r="B26" s="246"/>
      <c r="C26" s="308" t="s">
        <v>307</v>
      </c>
      <c r="D26" s="248">
        <v>3</v>
      </c>
      <c r="E26" s="315">
        <v>550</v>
      </c>
      <c r="F26" s="409">
        <f t="shared" si="0"/>
        <v>1650</v>
      </c>
    </row>
    <row r="27" spans="1:6" s="40" customFormat="1" outlineLevel="1" x14ac:dyDescent="0.25">
      <c r="A27" s="370" t="s">
        <v>1400</v>
      </c>
      <c r="B27" s="246"/>
      <c r="C27" s="308" t="s">
        <v>592</v>
      </c>
      <c r="D27" s="248">
        <v>3</v>
      </c>
      <c r="E27" s="315">
        <v>260</v>
      </c>
      <c r="F27" s="409">
        <f t="shared" si="0"/>
        <v>780</v>
      </c>
    </row>
    <row r="28" spans="1:6" s="40" customFormat="1" outlineLevel="1" x14ac:dyDescent="0.25">
      <c r="A28" s="370" t="s">
        <v>1409</v>
      </c>
      <c r="B28" s="246"/>
      <c r="C28" s="308" t="s">
        <v>593</v>
      </c>
      <c r="D28" s="248">
        <v>3</v>
      </c>
      <c r="E28" s="315">
        <v>250</v>
      </c>
      <c r="F28" s="409">
        <f t="shared" si="0"/>
        <v>750</v>
      </c>
    </row>
    <row r="29" spans="1:6" s="58" customFormat="1" outlineLevel="1" x14ac:dyDescent="0.25">
      <c r="A29" s="370" t="s">
        <v>1410</v>
      </c>
      <c r="B29" s="246"/>
      <c r="C29" s="308" t="s">
        <v>594</v>
      </c>
      <c r="D29" s="248">
        <v>3</v>
      </c>
      <c r="E29" s="315">
        <v>250</v>
      </c>
      <c r="F29" s="409">
        <f t="shared" si="0"/>
        <v>750</v>
      </c>
    </row>
    <row r="30" spans="1:6" s="58" customFormat="1" outlineLevel="1" x14ac:dyDescent="0.25">
      <c r="A30" s="370" t="s">
        <v>1405</v>
      </c>
      <c r="B30" s="246"/>
      <c r="C30" s="308" t="s">
        <v>595</v>
      </c>
      <c r="D30" s="248">
        <v>3</v>
      </c>
      <c r="E30" s="315">
        <v>250</v>
      </c>
      <c r="F30" s="409">
        <f t="shared" si="0"/>
        <v>750</v>
      </c>
    </row>
    <row r="31" spans="1:6" s="58" customFormat="1" outlineLevel="1" x14ac:dyDescent="0.25">
      <c r="A31" s="370" t="s">
        <v>1404</v>
      </c>
      <c r="B31" s="246"/>
      <c r="C31" s="308" t="s">
        <v>596</v>
      </c>
      <c r="D31" s="248">
        <v>3</v>
      </c>
      <c r="E31" s="315">
        <v>300</v>
      </c>
      <c r="F31" s="409">
        <f t="shared" si="0"/>
        <v>900</v>
      </c>
    </row>
    <row r="32" spans="1:6" s="58" customFormat="1" outlineLevel="1" x14ac:dyDescent="0.25">
      <c r="A32" s="370" t="s">
        <v>1421</v>
      </c>
      <c r="B32" s="246"/>
      <c r="C32" s="308" t="s">
        <v>597</v>
      </c>
      <c r="D32" s="248">
        <v>3</v>
      </c>
      <c r="E32" s="315">
        <v>250</v>
      </c>
      <c r="F32" s="409">
        <f t="shared" si="0"/>
        <v>750</v>
      </c>
    </row>
    <row r="33" spans="1:6" s="58" customFormat="1" outlineLevel="1" x14ac:dyDescent="0.25">
      <c r="A33" s="370" t="s">
        <v>1423</v>
      </c>
      <c r="B33" s="246"/>
      <c r="C33" s="308" t="s">
        <v>598</v>
      </c>
      <c r="D33" s="248">
        <v>3</v>
      </c>
      <c r="E33" s="315">
        <v>250</v>
      </c>
      <c r="F33" s="409">
        <f t="shared" si="0"/>
        <v>750</v>
      </c>
    </row>
    <row r="34" spans="1:6" s="58" customFormat="1" ht="31.5" outlineLevel="1" x14ac:dyDescent="0.25">
      <c r="A34" s="370" t="s">
        <v>1432</v>
      </c>
      <c r="B34" s="246"/>
      <c r="C34" s="308" t="s">
        <v>599</v>
      </c>
      <c r="D34" s="248">
        <v>1</v>
      </c>
      <c r="E34" s="315">
        <v>2300</v>
      </c>
      <c r="F34" s="409">
        <f t="shared" si="0"/>
        <v>2300</v>
      </c>
    </row>
    <row r="35" spans="1:6" s="58" customFormat="1" ht="31.5" outlineLevel="1" x14ac:dyDescent="0.25">
      <c r="A35" s="370" t="s">
        <v>1453</v>
      </c>
      <c r="B35" s="246"/>
      <c r="C35" s="308" t="s">
        <v>1640</v>
      </c>
      <c r="D35" s="248">
        <v>1</v>
      </c>
      <c r="E35" s="315">
        <v>2300</v>
      </c>
      <c r="F35" s="409">
        <f t="shared" si="0"/>
        <v>2300</v>
      </c>
    </row>
    <row r="36" spans="1:6" s="58" customFormat="1" ht="31.5" outlineLevel="1" x14ac:dyDescent="0.25">
      <c r="A36" s="370" t="s">
        <v>326</v>
      </c>
      <c r="B36" s="247"/>
      <c r="C36" s="308" t="s">
        <v>1622</v>
      </c>
      <c r="D36" s="248">
        <v>2</v>
      </c>
      <c r="E36" s="315">
        <v>2000</v>
      </c>
      <c r="F36" s="409">
        <f t="shared" si="0"/>
        <v>4000</v>
      </c>
    </row>
    <row r="37" spans="1:6" s="58" customFormat="1" ht="47.25" outlineLevel="1" x14ac:dyDescent="0.25">
      <c r="A37" s="370" t="s">
        <v>1492</v>
      </c>
      <c r="B37" s="246"/>
      <c r="C37" s="313" t="s">
        <v>600</v>
      </c>
      <c r="D37" s="314">
        <v>1</v>
      </c>
      <c r="E37" s="315">
        <v>1200</v>
      </c>
      <c r="F37" s="409">
        <f t="shared" si="0"/>
        <v>1200</v>
      </c>
    </row>
    <row r="38" spans="1:6" s="58" customFormat="1" ht="47.25" outlineLevel="1" x14ac:dyDescent="0.25">
      <c r="A38" s="370" t="s">
        <v>1503</v>
      </c>
      <c r="B38" s="246"/>
      <c r="C38" s="313" t="s">
        <v>601</v>
      </c>
      <c r="D38" s="314">
        <v>2</v>
      </c>
      <c r="E38" s="315">
        <v>1200</v>
      </c>
      <c r="F38" s="409">
        <f t="shared" si="0"/>
        <v>2400</v>
      </c>
    </row>
    <row r="39" spans="1:6" s="58" customFormat="1" outlineLevel="1" x14ac:dyDescent="0.25">
      <c r="A39" s="370" t="s">
        <v>610</v>
      </c>
      <c r="B39" s="246"/>
      <c r="C39" s="308" t="s">
        <v>103</v>
      </c>
      <c r="D39" s="248">
        <v>1</v>
      </c>
      <c r="E39" s="315">
        <v>1000</v>
      </c>
      <c r="F39" s="409">
        <f t="shared" si="0"/>
        <v>1000</v>
      </c>
    </row>
    <row r="40" spans="1:6" s="58" customFormat="1" ht="63" outlineLevel="1" x14ac:dyDescent="0.25">
      <c r="A40" s="370" t="s">
        <v>1578</v>
      </c>
      <c r="B40" s="246"/>
      <c r="C40" s="308" t="s">
        <v>602</v>
      </c>
      <c r="D40" s="248">
        <v>2</v>
      </c>
      <c r="E40" s="315">
        <v>1500</v>
      </c>
      <c r="F40" s="409">
        <f t="shared" si="0"/>
        <v>3000</v>
      </c>
    </row>
    <row r="41" spans="1:6" s="58" customFormat="1" ht="94.5" outlineLevel="1" x14ac:dyDescent="0.25">
      <c r="A41" s="370" t="s">
        <v>1383</v>
      </c>
      <c r="B41" s="246"/>
      <c r="C41" s="308" t="s">
        <v>274</v>
      </c>
      <c r="D41" s="248">
        <v>1</v>
      </c>
      <c r="E41" s="315">
        <v>4500</v>
      </c>
      <c r="F41" s="409">
        <f t="shared" si="0"/>
        <v>4500</v>
      </c>
    </row>
    <row r="42" spans="1:6" s="58" customFormat="1" ht="94.5" outlineLevel="1" x14ac:dyDescent="0.25">
      <c r="A42" s="370" t="s">
        <v>277</v>
      </c>
      <c r="B42" s="246"/>
      <c r="C42" s="308" t="s">
        <v>278</v>
      </c>
      <c r="D42" s="248">
        <v>1</v>
      </c>
      <c r="E42" s="315">
        <v>4500</v>
      </c>
      <c r="F42" s="409">
        <f t="shared" si="0"/>
        <v>4500</v>
      </c>
    </row>
    <row r="43" spans="1:6" s="58" customFormat="1" ht="31.5" outlineLevel="1" x14ac:dyDescent="0.25">
      <c r="A43" s="370" t="s">
        <v>1699</v>
      </c>
      <c r="B43" s="246"/>
      <c r="C43" s="308" t="s">
        <v>1700</v>
      </c>
      <c r="D43" s="248">
        <v>2</v>
      </c>
      <c r="E43" s="315">
        <v>3000</v>
      </c>
      <c r="F43" s="409">
        <f t="shared" si="0"/>
        <v>6000</v>
      </c>
    </row>
    <row r="44" spans="1:6" s="58" customFormat="1" ht="31.5" outlineLevel="1" x14ac:dyDescent="0.25">
      <c r="A44" s="370" t="s">
        <v>268</v>
      </c>
      <c r="B44" s="246"/>
      <c r="C44" s="308" t="s">
        <v>269</v>
      </c>
      <c r="D44" s="248">
        <v>2</v>
      </c>
      <c r="E44" s="315">
        <v>1500</v>
      </c>
      <c r="F44" s="409">
        <f t="shared" si="0"/>
        <v>3000</v>
      </c>
    </row>
    <row r="45" spans="1:6" s="58" customFormat="1" ht="31.5" outlineLevel="1" x14ac:dyDescent="0.25">
      <c r="A45" s="370" t="s">
        <v>1393</v>
      </c>
      <c r="B45" s="246"/>
      <c r="C45" s="308" t="s">
        <v>603</v>
      </c>
      <c r="D45" s="248">
        <v>1</v>
      </c>
      <c r="E45" s="315">
        <v>700</v>
      </c>
      <c r="F45" s="409">
        <f t="shared" si="0"/>
        <v>700</v>
      </c>
    </row>
    <row r="46" spans="1:6" s="58" customFormat="1" outlineLevel="1" x14ac:dyDescent="0.25">
      <c r="A46" s="370" t="s">
        <v>611</v>
      </c>
      <c r="B46" s="246"/>
      <c r="C46" s="308" t="s">
        <v>604</v>
      </c>
      <c r="D46" s="248">
        <v>1</v>
      </c>
      <c r="E46" s="315">
        <v>500</v>
      </c>
      <c r="F46" s="409">
        <f t="shared" si="0"/>
        <v>500</v>
      </c>
    </row>
    <row r="47" spans="1:6" s="58" customFormat="1" outlineLevel="1" x14ac:dyDescent="0.25">
      <c r="A47" s="370" t="s">
        <v>1392</v>
      </c>
      <c r="B47" s="246"/>
      <c r="C47" s="308" t="s">
        <v>605</v>
      </c>
      <c r="D47" s="248">
        <v>7</v>
      </c>
      <c r="E47" s="315">
        <v>1500</v>
      </c>
      <c r="F47" s="409">
        <f t="shared" si="0"/>
        <v>10500</v>
      </c>
    </row>
    <row r="48" spans="1:6" s="58" customFormat="1" ht="31.5" outlineLevel="1" x14ac:dyDescent="0.25">
      <c r="A48" s="370" t="s">
        <v>1766</v>
      </c>
      <c r="B48" s="246"/>
      <c r="C48" s="308" t="s">
        <v>1767</v>
      </c>
      <c r="D48" s="248">
        <v>1</v>
      </c>
      <c r="E48" s="315">
        <v>1000</v>
      </c>
      <c r="F48" s="409">
        <f t="shared" si="0"/>
        <v>1000</v>
      </c>
    </row>
    <row r="49" spans="1:6" s="58" customFormat="1" ht="31.5" outlineLevel="1" x14ac:dyDescent="0.25">
      <c r="A49" s="370" t="s">
        <v>1481</v>
      </c>
      <c r="B49" s="246"/>
      <c r="C49" s="308" t="s">
        <v>715</v>
      </c>
      <c r="D49" s="248">
        <v>1</v>
      </c>
      <c r="E49" s="315">
        <v>650</v>
      </c>
      <c r="F49" s="409">
        <f t="shared" si="0"/>
        <v>650</v>
      </c>
    </row>
    <row r="50" spans="1:6" s="58" customFormat="1" ht="31.5" outlineLevel="1" x14ac:dyDescent="0.25">
      <c r="A50" s="370" t="s">
        <v>1579</v>
      </c>
      <c r="B50" s="246"/>
      <c r="C50" s="308" t="s">
        <v>1239</v>
      </c>
      <c r="D50" s="248">
        <v>3</v>
      </c>
      <c r="E50" s="315">
        <v>110</v>
      </c>
      <c r="F50" s="409">
        <f t="shared" si="0"/>
        <v>330</v>
      </c>
    </row>
    <row r="51" spans="1:6" s="58" customFormat="1" ht="31.5" outlineLevel="1" x14ac:dyDescent="0.25">
      <c r="A51" s="370" t="s">
        <v>1580</v>
      </c>
      <c r="B51" s="246"/>
      <c r="C51" s="308" t="s">
        <v>1240</v>
      </c>
      <c r="D51" s="248">
        <v>3</v>
      </c>
      <c r="E51" s="315">
        <v>110</v>
      </c>
      <c r="F51" s="409">
        <f t="shared" si="0"/>
        <v>330</v>
      </c>
    </row>
    <row r="52" spans="1:6" s="58" customFormat="1" ht="31.5" outlineLevel="1" x14ac:dyDescent="0.25">
      <c r="A52" s="370" t="s">
        <v>1581</v>
      </c>
      <c r="B52" s="246"/>
      <c r="C52" s="308" t="s">
        <v>606</v>
      </c>
      <c r="D52" s="248">
        <v>3</v>
      </c>
      <c r="E52" s="315">
        <v>110</v>
      </c>
      <c r="F52" s="409">
        <f t="shared" si="0"/>
        <v>330</v>
      </c>
    </row>
    <row r="53" spans="1:6" s="58" customFormat="1" ht="47.25" outlineLevel="1" x14ac:dyDescent="0.25">
      <c r="A53" s="370" t="s">
        <v>790</v>
      </c>
      <c r="B53" s="246"/>
      <c r="C53" s="308" t="s">
        <v>1666</v>
      </c>
      <c r="D53" s="248">
        <v>3</v>
      </c>
      <c r="E53" s="315">
        <v>110</v>
      </c>
      <c r="F53" s="409">
        <f t="shared" si="0"/>
        <v>330</v>
      </c>
    </row>
    <row r="54" spans="1:6" s="58" customFormat="1" ht="47.25" outlineLevel="1" x14ac:dyDescent="0.25">
      <c r="A54" s="370" t="s">
        <v>1582</v>
      </c>
      <c r="B54" s="246"/>
      <c r="C54" s="308" t="s">
        <v>1237</v>
      </c>
      <c r="D54" s="248">
        <v>3</v>
      </c>
      <c r="E54" s="315">
        <v>110</v>
      </c>
      <c r="F54" s="409">
        <f t="shared" si="0"/>
        <v>330</v>
      </c>
    </row>
    <row r="55" spans="1:6" s="58" customFormat="1" ht="31.5" outlineLevel="1" x14ac:dyDescent="0.25">
      <c r="A55" s="370" t="s">
        <v>1458</v>
      </c>
      <c r="B55" s="246"/>
      <c r="C55" s="308" t="s">
        <v>607</v>
      </c>
      <c r="D55" s="248">
        <v>1</v>
      </c>
      <c r="E55" s="315">
        <v>300</v>
      </c>
      <c r="F55" s="409">
        <f t="shared" si="0"/>
        <v>300</v>
      </c>
    </row>
    <row r="56" spans="1:6" s="58" customFormat="1" ht="31.5" outlineLevel="1" x14ac:dyDescent="0.25">
      <c r="A56" s="370" t="s">
        <v>1459</v>
      </c>
      <c r="B56" s="246"/>
      <c r="C56" s="308" t="s">
        <v>608</v>
      </c>
      <c r="D56" s="248">
        <v>1</v>
      </c>
      <c r="E56" s="315">
        <v>300</v>
      </c>
      <c r="F56" s="409">
        <f t="shared" si="0"/>
        <v>300</v>
      </c>
    </row>
    <row r="57" spans="1:6" s="58" customFormat="1" outlineLevel="1" x14ac:dyDescent="0.25">
      <c r="A57" s="370" t="s">
        <v>1456</v>
      </c>
      <c r="B57" s="246"/>
      <c r="C57" s="308" t="s">
        <v>688</v>
      </c>
      <c r="D57" s="248">
        <v>1</v>
      </c>
      <c r="E57" s="315">
        <v>500</v>
      </c>
      <c r="F57" s="409">
        <f t="shared" si="0"/>
        <v>500</v>
      </c>
    </row>
    <row r="58" spans="1:6" s="58" customFormat="1" outlineLevel="1" x14ac:dyDescent="0.25">
      <c r="A58" s="370" t="s">
        <v>1460</v>
      </c>
      <c r="B58" s="246"/>
      <c r="C58" s="308" t="s">
        <v>690</v>
      </c>
      <c r="D58" s="248">
        <v>1</v>
      </c>
      <c r="E58" s="315">
        <v>500</v>
      </c>
      <c r="F58" s="409">
        <f t="shared" si="0"/>
        <v>500</v>
      </c>
    </row>
    <row r="59" spans="1:6" s="58" customFormat="1" outlineLevel="1" x14ac:dyDescent="0.25">
      <c r="A59" s="370" t="s">
        <v>1450</v>
      </c>
      <c r="B59" s="246"/>
      <c r="C59" s="308" t="s">
        <v>683</v>
      </c>
      <c r="D59" s="248">
        <v>1</v>
      </c>
      <c r="E59" s="315">
        <v>400</v>
      </c>
      <c r="F59" s="409">
        <f t="shared" si="0"/>
        <v>400</v>
      </c>
    </row>
    <row r="60" spans="1:6" s="58" customFormat="1" outlineLevel="1" x14ac:dyDescent="0.25">
      <c r="A60" s="370" t="s">
        <v>1428</v>
      </c>
      <c r="B60" s="246"/>
      <c r="C60" s="308" t="s">
        <v>661</v>
      </c>
      <c r="D60" s="248">
        <v>1</v>
      </c>
      <c r="E60" s="315">
        <v>700</v>
      </c>
      <c r="F60" s="409">
        <f t="shared" si="0"/>
        <v>700</v>
      </c>
    </row>
    <row r="61" spans="1:6" s="58" customFormat="1" ht="47.25" outlineLevel="1" x14ac:dyDescent="0.25">
      <c r="A61" s="370" t="s">
        <v>1614</v>
      </c>
      <c r="B61" s="246"/>
      <c r="C61" s="308" t="s">
        <v>1287</v>
      </c>
      <c r="D61" s="248">
        <v>1</v>
      </c>
      <c r="E61" s="315">
        <v>400</v>
      </c>
      <c r="F61" s="409">
        <f t="shared" si="0"/>
        <v>400</v>
      </c>
    </row>
    <row r="62" spans="1:6" s="58" customFormat="1" ht="47.25" outlineLevel="1" x14ac:dyDescent="0.25">
      <c r="A62" s="370" t="s">
        <v>109</v>
      </c>
      <c r="B62" s="246"/>
      <c r="C62" s="308" t="s">
        <v>1648</v>
      </c>
      <c r="D62" s="248">
        <v>1</v>
      </c>
      <c r="E62" s="315">
        <v>400</v>
      </c>
      <c r="F62" s="409">
        <f t="shared" si="0"/>
        <v>400</v>
      </c>
    </row>
    <row r="63" spans="1:6" s="40" customFormat="1" ht="47.25" outlineLevel="1" x14ac:dyDescent="0.25">
      <c r="A63" s="370" t="s">
        <v>1514</v>
      </c>
      <c r="B63" s="246"/>
      <c r="C63" s="308" t="s">
        <v>1290</v>
      </c>
      <c r="D63" s="248">
        <v>1</v>
      </c>
      <c r="E63" s="315">
        <v>400</v>
      </c>
      <c r="F63" s="409">
        <f t="shared" si="0"/>
        <v>400</v>
      </c>
    </row>
    <row r="64" spans="1:6" s="40" customFormat="1" outlineLevel="1" x14ac:dyDescent="0.25">
      <c r="A64" s="370" t="s">
        <v>1457</v>
      </c>
      <c r="B64" s="246"/>
      <c r="C64" s="308" t="s">
        <v>689</v>
      </c>
      <c r="D64" s="248">
        <v>1</v>
      </c>
      <c r="E64" s="315">
        <v>1000</v>
      </c>
      <c r="F64" s="409">
        <f t="shared" si="0"/>
        <v>1000</v>
      </c>
    </row>
    <row r="65" spans="1:6" x14ac:dyDescent="0.25">
      <c r="A65" s="405"/>
      <c r="B65" s="417" t="s">
        <v>1830</v>
      </c>
      <c r="C65" s="418" t="s">
        <v>2891</v>
      </c>
      <c r="D65" s="419"/>
      <c r="E65" s="420"/>
      <c r="F65" s="422">
        <f>SUM(F66:F117)</f>
        <v>107970</v>
      </c>
    </row>
    <row r="66" spans="1:6" s="143" customFormat="1" ht="31.5" outlineLevel="1" x14ac:dyDescent="0.25">
      <c r="A66" s="406" t="s">
        <v>249</v>
      </c>
      <c r="B66" s="246"/>
      <c r="C66" s="161" t="s">
        <v>1627</v>
      </c>
      <c r="D66" s="226">
        <v>1</v>
      </c>
      <c r="E66" s="317">
        <v>2500</v>
      </c>
      <c r="F66" s="409">
        <f>D66*E66</f>
        <v>2500</v>
      </c>
    </row>
    <row r="67" spans="1:6" s="40" customFormat="1" ht="31.5" outlineLevel="1" x14ac:dyDescent="0.25">
      <c r="A67" s="406" t="s">
        <v>250</v>
      </c>
      <c r="B67" s="249"/>
      <c r="C67" s="161" t="s">
        <v>1628</v>
      </c>
      <c r="D67" s="225">
        <v>11</v>
      </c>
      <c r="E67" s="317">
        <v>2000</v>
      </c>
      <c r="F67" s="409">
        <f t="shared" ref="F67:F117" si="1">D67*E67</f>
        <v>22000</v>
      </c>
    </row>
    <row r="68" spans="1:6" s="40" customFormat="1" outlineLevel="1" x14ac:dyDescent="0.25">
      <c r="A68" s="406" t="s">
        <v>1315</v>
      </c>
      <c r="B68" s="249"/>
      <c r="C68" s="175" t="s">
        <v>7</v>
      </c>
      <c r="D68" s="226">
        <v>1</v>
      </c>
      <c r="E68" s="317">
        <v>2500</v>
      </c>
      <c r="F68" s="409">
        <f t="shared" si="1"/>
        <v>2500</v>
      </c>
    </row>
    <row r="69" spans="1:6" s="40" customFormat="1" outlineLevel="1" x14ac:dyDescent="0.25">
      <c r="A69" s="406" t="s">
        <v>1316</v>
      </c>
      <c r="B69" s="249"/>
      <c r="C69" s="175" t="s">
        <v>8</v>
      </c>
      <c r="D69" s="226">
        <v>1</v>
      </c>
      <c r="E69" s="317">
        <v>2000</v>
      </c>
      <c r="F69" s="409">
        <f t="shared" si="1"/>
        <v>2000</v>
      </c>
    </row>
    <row r="70" spans="1:6" s="40" customFormat="1" outlineLevel="1" x14ac:dyDescent="0.25">
      <c r="A70" s="406" t="s">
        <v>1319</v>
      </c>
      <c r="B70" s="249"/>
      <c r="C70" s="175" t="s">
        <v>11</v>
      </c>
      <c r="D70" s="226">
        <v>1</v>
      </c>
      <c r="E70" s="317">
        <v>2500</v>
      </c>
      <c r="F70" s="409">
        <f t="shared" si="1"/>
        <v>2500</v>
      </c>
    </row>
    <row r="71" spans="1:6" s="40" customFormat="1" ht="31.5" outlineLevel="1" x14ac:dyDescent="0.25">
      <c r="A71" s="406" t="s">
        <v>1314</v>
      </c>
      <c r="B71" s="249"/>
      <c r="C71" s="175" t="s">
        <v>6</v>
      </c>
      <c r="D71" s="226">
        <v>1</v>
      </c>
      <c r="E71" s="317">
        <v>2000</v>
      </c>
      <c r="F71" s="409">
        <f t="shared" si="1"/>
        <v>2000</v>
      </c>
    </row>
    <row r="72" spans="1:6" s="40" customFormat="1" outlineLevel="1" x14ac:dyDescent="0.25">
      <c r="A72" s="406" t="s">
        <v>1313</v>
      </c>
      <c r="B72" s="249"/>
      <c r="C72" s="175" t="s">
        <v>5</v>
      </c>
      <c r="D72" s="226">
        <v>1</v>
      </c>
      <c r="E72" s="317">
        <v>2500</v>
      </c>
      <c r="F72" s="409">
        <f t="shared" si="1"/>
        <v>2500</v>
      </c>
    </row>
    <row r="73" spans="1:6" s="40" customFormat="1" outlineLevel="1" x14ac:dyDescent="0.25">
      <c r="A73" s="406" t="s">
        <v>1311</v>
      </c>
      <c r="B73" s="249"/>
      <c r="C73" s="175" t="s">
        <v>3</v>
      </c>
      <c r="D73" s="226">
        <v>1</v>
      </c>
      <c r="E73" s="317">
        <v>3500</v>
      </c>
      <c r="F73" s="409">
        <f t="shared" si="1"/>
        <v>3500</v>
      </c>
    </row>
    <row r="74" spans="1:6" s="40" customFormat="1" ht="31.5" outlineLevel="1" x14ac:dyDescent="0.25">
      <c r="A74" s="406" t="s">
        <v>1320</v>
      </c>
      <c r="B74" s="249"/>
      <c r="C74" s="161" t="s">
        <v>12</v>
      </c>
      <c r="D74" s="225">
        <v>1</v>
      </c>
      <c r="E74" s="317">
        <v>2000</v>
      </c>
      <c r="F74" s="409">
        <f t="shared" si="1"/>
        <v>2000</v>
      </c>
    </row>
    <row r="75" spans="1:6" s="40" customFormat="1" outlineLevel="1" x14ac:dyDescent="0.25">
      <c r="A75" s="406" t="s">
        <v>38</v>
      </c>
      <c r="B75" s="249"/>
      <c r="C75" s="308" t="s">
        <v>1629</v>
      </c>
      <c r="D75" s="248">
        <v>6</v>
      </c>
      <c r="E75" s="315">
        <v>300</v>
      </c>
      <c r="F75" s="409">
        <f t="shared" si="1"/>
        <v>1800</v>
      </c>
    </row>
    <row r="76" spans="1:6" s="40" customFormat="1" outlineLevel="1" x14ac:dyDescent="0.25">
      <c r="A76" s="406" t="s">
        <v>1332</v>
      </c>
      <c r="B76" s="249"/>
      <c r="C76" s="308" t="s">
        <v>42</v>
      </c>
      <c r="D76" s="248">
        <v>2</v>
      </c>
      <c r="E76" s="315">
        <v>500</v>
      </c>
      <c r="F76" s="409">
        <f t="shared" si="1"/>
        <v>1000</v>
      </c>
    </row>
    <row r="77" spans="1:6" s="40" customFormat="1" outlineLevel="1" x14ac:dyDescent="0.25">
      <c r="A77" s="406" t="s">
        <v>1331</v>
      </c>
      <c r="B77" s="249"/>
      <c r="C77" s="170" t="s">
        <v>43</v>
      </c>
      <c r="D77" s="248">
        <v>1</v>
      </c>
      <c r="E77" s="315">
        <v>2000</v>
      </c>
      <c r="F77" s="409">
        <f t="shared" si="1"/>
        <v>2000</v>
      </c>
    </row>
    <row r="78" spans="1:6" s="40" customFormat="1" outlineLevel="1" x14ac:dyDescent="0.25">
      <c r="A78" s="406" t="s">
        <v>1321</v>
      </c>
      <c r="B78" s="249"/>
      <c r="C78" s="308" t="s">
        <v>65</v>
      </c>
      <c r="D78" s="248">
        <v>7</v>
      </c>
      <c r="E78" s="315">
        <v>300</v>
      </c>
      <c r="F78" s="409">
        <f t="shared" si="1"/>
        <v>2100</v>
      </c>
    </row>
    <row r="79" spans="1:6" s="40" customFormat="1" ht="31.5" outlineLevel="1" x14ac:dyDescent="0.25">
      <c r="A79" s="406" t="s">
        <v>323</v>
      </c>
      <c r="B79" s="249"/>
      <c r="C79" s="316" t="s">
        <v>1888</v>
      </c>
      <c r="D79" s="248">
        <v>3</v>
      </c>
      <c r="E79" s="315">
        <v>800</v>
      </c>
      <c r="F79" s="409">
        <f t="shared" si="1"/>
        <v>2400</v>
      </c>
    </row>
    <row r="80" spans="1:6" s="40" customFormat="1" outlineLevel="1" x14ac:dyDescent="0.25">
      <c r="A80" s="406" t="s">
        <v>1395</v>
      </c>
      <c r="B80" s="249"/>
      <c r="C80" s="316" t="s">
        <v>592</v>
      </c>
      <c r="D80" s="248">
        <v>2</v>
      </c>
      <c r="E80" s="315">
        <v>260</v>
      </c>
      <c r="F80" s="409">
        <f t="shared" si="1"/>
        <v>520</v>
      </c>
    </row>
    <row r="81" spans="1:6" s="40" customFormat="1" outlineLevel="1" x14ac:dyDescent="0.25">
      <c r="A81" s="406" t="s">
        <v>1409</v>
      </c>
      <c r="B81" s="249"/>
      <c r="C81" s="308" t="s">
        <v>593</v>
      </c>
      <c r="D81" s="248">
        <v>2</v>
      </c>
      <c r="E81" s="315">
        <v>250</v>
      </c>
      <c r="F81" s="409">
        <f t="shared" si="1"/>
        <v>500</v>
      </c>
    </row>
    <row r="82" spans="1:6" s="40" customFormat="1" outlineLevel="1" x14ac:dyDescent="0.25">
      <c r="A82" s="406" t="s">
        <v>1410</v>
      </c>
      <c r="B82" s="249"/>
      <c r="C82" s="308" t="s">
        <v>594</v>
      </c>
      <c r="D82" s="248">
        <v>2</v>
      </c>
      <c r="E82" s="315">
        <v>250</v>
      </c>
      <c r="F82" s="409">
        <f t="shared" si="1"/>
        <v>500</v>
      </c>
    </row>
    <row r="83" spans="1:6" s="40" customFormat="1" outlineLevel="1" x14ac:dyDescent="0.25">
      <c r="A83" s="406" t="s">
        <v>1405</v>
      </c>
      <c r="B83" s="249"/>
      <c r="C83" s="308" t="s">
        <v>595</v>
      </c>
      <c r="D83" s="248">
        <v>2</v>
      </c>
      <c r="E83" s="315">
        <v>250</v>
      </c>
      <c r="F83" s="409">
        <f t="shared" si="1"/>
        <v>500</v>
      </c>
    </row>
    <row r="84" spans="1:6" s="40" customFormat="1" outlineLevel="1" x14ac:dyDescent="0.25">
      <c r="A84" s="406" t="s">
        <v>1404</v>
      </c>
      <c r="B84" s="249"/>
      <c r="C84" s="308" t="s">
        <v>596</v>
      </c>
      <c r="D84" s="248">
        <v>2</v>
      </c>
      <c r="E84" s="315">
        <v>300</v>
      </c>
      <c r="F84" s="409">
        <f t="shared" si="1"/>
        <v>600</v>
      </c>
    </row>
    <row r="85" spans="1:6" s="40" customFormat="1" outlineLevel="1" x14ac:dyDescent="0.25">
      <c r="A85" s="406" t="s">
        <v>1421</v>
      </c>
      <c r="B85" s="249"/>
      <c r="C85" s="308" t="s">
        <v>597</v>
      </c>
      <c r="D85" s="248">
        <v>2</v>
      </c>
      <c r="E85" s="315">
        <v>250</v>
      </c>
      <c r="F85" s="409">
        <f t="shared" si="1"/>
        <v>500</v>
      </c>
    </row>
    <row r="86" spans="1:6" s="40" customFormat="1" outlineLevel="1" x14ac:dyDescent="0.25">
      <c r="A86" s="406" t="s">
        <v>1423</v>
      </c>
      <c r="B86" s="249"/>
      <c r="C86" s="308" t="s">
        <v>598</v>
      </c>
      <c r="D86" s="248">
        <v>2</v>
      </c>
      <c r="E86" s="315">
        <v>250</v>
      </c>
      <c r="F86" s="409">
        <f t="shared" si="1"/>
        <v>500</v>
      </c>
    </row>
    <row r="87" spans="1:6" s="40" customFormat="1" ht="31.5" outlineLevel="1" x14ac:dyDescent="0.25">
      <c r="A87" s="406" t="s">
        <v>1432</v>
      </c>
      <c r="B87" s="249"/>
      <c r="C87" s="308" t="s">
        <v>599</v>
      </c>
      <c r="D87" s="248">
        <v>1</v>
      </c>
      <c r="E87" s="315">
        <v>2300</v>
      </c>
      <c r="F87" s="409">
        <f t="shared" si="1"/>
        <v>2300</v>
      </c>
    </row>
    <row r="88" spans="1:6" s="40" customFormat="1" ht="31.5" outlineLevel="1" x14ac:dyDescent="0.25">
      <c r="A88" s="406" t="s">
        <v>1453</v>
      </c>
      <c r="B88" s="249"/>
      <c r="C88" s="308" t="s">
        <v>1640</v>
      </c>
      <c r="D88" s="248">
        <v>1</v>
      </c>
      <c r="E88" s="315">
        <v>2300</v>
      </c>
      <c r="F88" s="409">
        <f t="shared" si="1"/>
        <v>2300</v>
      </c>
    </row>
    <row r="89" spans="1:6" s="58" customFormat="1" ht="31.5" outlineLevel="1" x14ac:dyDescent="0.25">
      <c r="A89" s="406" t="s">
        <v>326</v>
      </c>
      <c r="B89" s="39"/>
      <c r="C89" s="308" t="s">
        <v>1622</v>
      </c>
      <c r="D89" s="248">
        <v>2</v>
      </c>
      <c r="E89" s="315">
        <v>2000</v>
      </c>
      <c r="F89" s="409">
        <f t="shared" si="1"/>
        <v>4000</v>
      </c>
    </row>
    <row r="90" spans="1:6" s="40" customFormat="1" ht="47.25" outlineLevel="1" x14ac:dyDescent="0.25">
      <c r="A90" s="406" t="s">
        <v>1492</v>
      </c>
      <c r="B90" s="249"/>
      <c r="C90" s="313" t="s">
        <v>600</v>
      </c>
      <c r="D90" s="314">
        <v>1</v>
      </c>
      <c r="E90" s="315">
        <v>1200</v>
      </c>
      <c r="F90" s="409">
        <f t="shared" si="1"/>
        <v>1200</v>
      </c>
    </row>
    <row r="91" spans="1:6" s="40" customFormat="1" ht="47.25" outlineLevel="1" x14ac:dyDescent="0.25">
      <c r="A91" s="406" t="s">
        <v>1503</v>
      </c>
      <c r="B91" s="249"/>
      <c r="C91" s="313" t="s">
        <v>601</v>
      </c>
      <c r="D91" s="314">
        <v>2</v>
      </c>
      <c r="E91" s="315">
        <v>1200</v>
      </c>
      <c r="F91" s="409">
        <f t="shared" si="1"/>
        <v>2400</v>
      </c>
    </row>
    <row r="92" spans="1:6" s="40" customFormat="1" outlineLevel="1" x14ac:dyDescent="0.25">
      <c r="A92" s="406" t="s">
        <v>610</v>
      </c>
      <c r="B92" s="249"/>
      <c r="C92" s="308" t="s">
        <v>103</v>
      </c>
      <c r="D92" s="248">
        <v>1</v>
      </c>
      <c r="E92" s="315">
        <v>1000</v>
      </c>
      <c r="F92" s="409">
        <f t="shared" si="1"/>
        <v>1000</v>
      </c>
    </row>
    <row r="93" spans="1:6" s="40" customFormat="1" ht="63" outlineLevel="1" x14ac:dyDescent="0.25">
      <c r="A93" s="406" t="s">
        <v>1578</v>
      </c>
      <c r="B93" s="249"/>
      <c r="C93" s="308" t="s">
        <v>602</v>
      </c>
      <c r="D93" s="248">
        <v>2</v>
      </c>
      <c r="E93" s="315">
        <v>1500</v>
      </c>
      <c r="F93" s="409">
        <f t="shared" si="1"/>
        <v>3000</v>
      </c>
    </row>
    <row r="94" spans="1:6" s="40" customFormat="1" ht="94.5" outlineLevel="1" x14ac:dyDescent="0.25">
      <c r="A94" s="406" t="s">
        <v>1383</v>
      </c>
      <c r="B94" s="249"/>
      <c r="C94" s="308" t="s">
        <v>274</v>
      </c>
      <c r="D94" s="248">
        <v>1</v>
      </c>
      <c r="E94" s="315">
        <v>4500</v>
      </c>
      <c r="F94" s="409">
        <f t="shared" si="1"/>
        <v>4500</v>
      </c>
    </row>
    <row r="95" spans="1:6" s="40" customFormat="1" ht="94.5" outlineLevel="1" x14ac:dyDescent="0.25">
      <c r="A95" s="406" t="s">
        <v>277</v>
      </c>
      <c r="B95" s="249"/>
      <c r="C95" s="308" t="s">
        <v>278</v>
      </c>
      <c r="D95" s="248">
        <v>1</v>
      </c>
      <c r="E95" s="315">
        <v>4500</v>
      </c>
      <c r="F95" s="409">
        <f t="shared" si="1"/>
        <v>4500</v>
      </c>
    </row>
    <row r="96" spans="1:6" s="40" customFormat="1" ht="31.5" outlineLevel="1" x14ac:dyDescent="0.25">
      <c r="A96" s="406" t="s">
        <v>1699</v>
      </c>
      <c r="B96" s="249"/>
      <c r="C96" s="308" t="s">
        <v>1700</v>
      </c>
      <c r="D96" s="248">
        <v>2</v>
      </c>
      <c r="E96" s="315">
        <v>3000</v>
      </c>
      <c r="F96" s="409">
        <f t="shared" si="1"/>
        <v>6000</v>
      </c>
    </row>
    <row r="97" spans="1:6" s="40" customFormat="1" ht="31.5" outlineLevel="1" x14ac:dyDescent="0.25">
      <c r="A97" s="406" t="s">
        <v>268</v>
      </c>
      <c r="B97" s="249"/>
      <c r="C97" s="308" t="s">
        <v>269</v>
      </c>
      <c r="D97" s="248">
        <v>2</v>
      </c>
      <c r="E97" s="315">
        <v>1500</v>
      </c>
      <c r="F97" s="409">
        <f t="shared" si="1"/>
        <v>3000</v>
      </c>
    </row>
    <row r="98" spans="1:6" s="40" customFormat="1" ht="31.5" outlineLevel="1" x14ac:dyDescent="0.25">
      <c r="A98" s="406" t="s">
        <v>1393</v>
      </c>
      <c r="B98" s="249"/>
      <c r="C98" s="308" t="s">
        <v>603</v>
      </c>
      <c r="D98" s="248">
        <v>1</v>
      </c>
      <c r="E98" s="315">
        <v>700</v>
      </c>
      <c r="F98" s="409">
        <f t="shared" si="1"/>
        <v>700</v>
      </c>
    </row>
    <row r="99" spans="1:6" s="40" customFormat="1" outlineLevel="1" x14ac:dyDescent="0.25">
      <c r="A99" s="406" t="s">
        <v>611</v>
      </c>
      <c r="B99" s="249"/>
      <c r="C99" s="308" t="s">
        <v>604</v>
      </c>
      <c r="D99" s="248">
        <v>1</v>
      </c>
      <c r="E99" s="315">
        <v>500</v>
      </c>
      <c r="F99" s="409">
        <f t="shared" si="1"/>
        <v>500</v>
      </c>
    </row>
    <row r="100" spans="1:6" s="40" customFormat="1" outlineLevel="1" x14ac:dyDescent="0.25">
      <c r="A100" s="406" t="s">
        <v>1392</v>
      </c>
      <c r="B100" s="249"/>
      <c r="C100" s="308" t="s">
        <v>605</v>
      </c>
      <c r="D100" s="248">
        <v>7</v>
      </c>
      <c r="E100" s="315">
        <v>1500</v>
      </c>
      <c r="F100" s="409">
        <f t="shared" si="1"/>
        <v>10500</v>
      </c>
    </row>
    <row r="101" spans="1:6" s="40" customFormat="1" ht="31.5" outlineLevel="1" x14ac:dyDescent="0.25">
      <c r="A101" s="406" t="s">
        <v>1766</v>
      </c>
      <c r="B101" s="249"/>
      <c r="C101" s="308" t="s">
        <v>1767</v>
      </c>
      <c r="D101" s="248">
        <v>1</v>
      </c>
      <c r="E101" s="315">
        <v>1000</v>
      </c>
      <c r="F101" s="409">
        <f t="shared" si="1"/>
        <v>1000</v>
      </c>
    </row>
    <row r="102" spans="1:6" s="40" customFormat="1" ht="31.5" outlineLevel="1" x14ac:dyDescent="0.25">
      <c r="A102" s="406" t="s">
        <v>1481</v>
      </c>
      <c r="B102" s="249"/>
      <c r="C102" s="308" t="s">
        <v>715</v>
      </c>
      <c r="D102" s="248">
        <v>1</v>
      </c>
      <c r="E102" s="315">
        <v>650</v>
      </c>
      <c r="F102" s="409">
        <f t="shared" si="1"/>
        <v>650</v>
      </c>
    </row>
    <row r="103" spans="1:6" s="40" customFormat="1" ht="31.5" outlineLevel="1" x14ac:dyDescent="0.25">
      <c r="A103" s="406" t="s">
        <v>1579</v>
      </c>
      <c r="B103" s="249"/>
      <c r="C103" s="308" t="s">
        <v>1239</v>
      </c>
      <c r="D103" s="248">
        <v>2</v>
      </c>
      <c r="E103" s="315">
        <v>110</v>
      </c>
      <c r="F103" s="409">
        <f t="shared" si="1"/>
        <v>220</v>
      </c>
    </row>
    <row r="104" spans="1:6" s="40" customFormat="1" ht="31.5" outlineLevel="1" x14ac:dyDescent="0.25">
      <c r="A104" s="406" t="s">
        <v>1580</v>
      </c>
      <c r="B104" s="249"/>
      <c r="C104" s="308" t="s">
        <v>1240</v>
      </c>
      <c r="D104" s="248">
        <v>2</v>
      </c>
      <c r="E104" s="315">
        <v>110</v>
      </c>
      <c r="F104" s="409">
        <f t="shared" si="1"/>
        <v>220</v>
      </c>
    </row>
    <row r="105" spans="1:6" s="40" customFormat="1" ht="31.5" outlineLevel="1" x14ac:dyDescent="0.25">
      <c r="A105" s="406" t="s">
        <v>1581</v>
      </c>
      <c r="B105" s="249"/>
      <c r="C105" s="308" t="s">
        <v>606</v>
      </c>
      <c r="D105" s="248">
        <v>2</v>
      </c>
      <c r="E105" s="315">
        <v>110</v>
      </c>
      <c r="F105" s="409">
        <f t="shared" si="1"/>
        <v>220</v>
      </c>
    </row>
    <row r="106" spans="1:6" s="40" customFormat="1" ht="47.25" outlineLevel="1" x14ac:dyDescent="0.25">
      <c r="A106" s="406" t="s">
        <v>790</v>
      </c>
      <c r="B106" s="249"/>
      <c r="C106" s="308" t="s">
        <v>1666</v>
      </c>
      <c r="D106" s="248">
        <v>2</v>
      </c>
      <c r="E106" s="315">
        <v>110</v>
      </c>
      <c r="F106" s="409">
        <f t="shared" si="1"/>
        <v>220</v>
      </c>
    </row>
    <row r="107" spans="1:6" s="40" customFormat="1" ht="47.25" outlineLevel="1" x14ac:dyDescent="0.25">
      <c r="A107" s="406" t="s">
        <v>1582</v>
      </c>
      <c r="B107" s="249"/>
      <c r="C107" s="308" t="s">
        <v>1237</v>
      </c>
      <c r="D107" s="248">
        <v>2</v>
      </c>
      <c r="E107" s="315">
        <v>110</v>
      </c>
      <c r="F107" s="409">
        <f t="shared" si="1"/>
        <v>220</v>
      </c>
    </row>
    <row r="108" spans="1:6" s="40" customFormat="1" ht="31.5" outlineLevel="1" x14ac:dyDescent="0.25">
      <c r="A108" s="406" t="s">
        <v>1458</v>
      </c>
      <c r="B108" s="249"/>
      <c r="C108" s="308" t="s">
        <v>607</v>
      </c>
      <c r="D108" s="248">
        <v>1</v>
      </c>
      <c r="E108" s="315">
        <v>300</v>
      </c>
      <c r="F108" s="409">
        <f t="shared" si="1"/>
        <v>300</v>
      </c>
    </row>
    <row r="109" spans="1:6" s="40" customFormat="1" ht="31.5" outlineLevel="1" x14ac:dyDescent="0.25">
      <c r="A109" s="406" t="s">
        <v>1459</v>
      </c>
      <c r="B109" s="249"/>
      <c r="C109" s="308" t="s">
        <v>608</v>
      </c>
      <c r="D109" s="248">
        <v>1</v>
      </c>
      <c r="E109" s="315">
        <v>300</v>
      </c>
      <c r="F109" s="409">
        <f t="shared" si="1"/>
        <v>300</v>
      </c>
    </row>
    <row r="110" spans="1:6" s="40" customFormat="1" outlineLevel="1" x14ac:dyDescent="0.25">
      <c r="A110" s="406" t="s">
        <v>1457</v>
      </c>
      <c r="B110" s="249"/>
      <c r="C110" s="308" t="s">
        <v>689</v>
      </c>
      <c r="D110" s="248">
        <v>1</v>
      </c>
      <c r="E110" s="315">
        <v>1000</v>
      </c>
      <c r="F110" s="409">
        <f t="shared" si="1"/>
        <v>1000</v>
      </c>
    </row>
    <row r="111" spans="1:6" s="40" customFormat="1" outlineLevel="1" x14ac:dyDescent="0.25">
      <c r="A111" s="406" t="s">
        <v>1456</v>
      </c>
      <c r="B111" s="249"/>
      <c r="C111" s="308" t="s">
        <v>688</v>
      </c>
      <c r="D111" s="248">
        <v>1</v>
      </c>
      <c r="E111" s="315">
        <v>500</v>
      </c>
      <c r="F111" s="409">
        <f t="shared" si="1"/>
        <v>500</v>
      </c>
    </row>
    <row r="112" spans="1:6" s="40" customFormat="1" outlineLevel="1" x14ac:dyDescent="0.25">
      <c r="A112" s="406" t="s">
        <v>1460</v>
      </c>
      <c r="B112" s="249"/>
      <c r="C112" s="308" t="s">
        <v>690</v>
      </c>
      <c r="D112" s="248">
        <v>1</v>
      </c>
      <c r="E112" s="315">
        <v>500</v>
      </c>
      <c r="F112" s="409">
        <f t="shared" si="1"/>
        <v>500</v>
      </c>
    </row>
    <row r="113" spans="1:6" s="40" customFormat="1" outlineLevel="1" x14ac:dyDescent="0.25">
      <c r="A113" s="406" t="s">
        <v>1450</v>
      </c>
      <c r="B113" s="249"/>
      <c r="C113" s="308" t="s">
        <v>683</v>
      </c>
      <c r="D113" s="248">
        <v>1</v>
      </c>
      <c r="E113" s="315">
        <v>400</v>
      </c>
      <c r="F113" s="409">
        <f t="shared" si="1"/>
        <v>400</v>
      </c>
    </row>
    <row r="114" spans="1:6" s="40" customFormat="1" outlineLevel="1" x14ac:dyDescent="0.25">
      <c r="A114" s="406" t="s">
        <v>1428</v>
      </c>
      <c r="B114" s="249"/>
      <c r="C114" s="308" t="s">
        <v>661</v>
      </c>
      <c r="D114" s="248">
        <v>1</v>
      </c>
      <c r="E114" s="315">
        <v>700</v>
      </c>
      <c r="F114" s="409">
        <f t="shared" si="1"/>
        <v>700</v>
      </c>
    </row>
    <row r="115" spans="1:6" s="40" customFormat="1" ht="47.25" outlineLevel="1" x14ac:dyDescent="0.25">
      <c r="A115" s="406" t="s">
        <v>1614</v>
      </c>
      <c r="B115" s="249"/>
      <c r="C115" s="308" t="s">
        <v>1287</v>
      </c>
      <c r="D115" s="248">
        <v>1</v>
      </c>
      <c r="E115" s="315">
        <v>400</v>
      </c>
      <c r="F115" s="409">
        <f t="shared" si="1"/>
        <v>400</v>
      </c>
    </row>
    <row r="116" spans="1:6" s="40" customFormat="1" ht="47.25" outlineLevel="1" x14ac:dyDescent="0.25">
      <c r="A116" s="406" t="s">
        <v>109</v>
      </c>
      <c r="B116" s="44"/>
      <c r="C116" s="308" t="s">
        <v>1648</v>
      </c>
      <c r="D116" s="248">
        <v>1</v>
      </c>
      <c r="E116" s="315">
        <v>400</v>
      </c>
      <c r="F116" s="409">
        <f t="shared" si="1"/>
        <v>400</v>
      </c>
    </row>
    <row r="117" spans="1:6" s="40" customFormat="1" ht="47.25" outlineLevel="1" x14ac:dyDescent="0.25">
      <c r="A117" s="407" t="s">
        <v>1514</v>
      </c>
      <c r="B117" s="45"/>
      <c r="C117" s="308" t="s">
        <v>1290</v>
      </c>
      <c r="D117" s="248">
        <v>1</v>
      </c>
      <c r="E117" s="315">
        <v>400</v>
      </c>
      <c r="F117" s="409">
        <f t="shared" si="1"/>
        <v>400</v>
      </c>
    </row>
    <row r="118" spans="1:6" x14ac:dyDescent="0.25">
      <c r="A118" s="405"/>
      <c r="B118" s="417" t="s">
        <v>1819</v>
      </c>
      <c r="C118" s="418" t="s">
        <v>2892</v>
      </c>
      <c r="D118" s="419"/>
      <c r="E118" s="420"/>
      <c r="F118" s="422">
        <f>SUM(F119:F162)</f>
        <v>71360</v>
      </c>
    </row>
    <row r="119" spans="1:6" s="143" customFormat="1" ht="31.5" outlineLevel="1" x14ac:dyDescent="0.25">
      <c r="A119" s="406" t="s">
        <v>249</v>
      </c>
      <c r="B119" s="246"/>
      <c r="C119" s="308" t="s">
        <v>1627</v>
      </c>
      <c r="D119" s="321">
        <v>1</v>
      </c>
      <c r="E119" s="324">
        <v>2500</v>
      </c>
      <c r="F119" s="409">
        <f>D119*E119</f>
        <v>2500</v>
      </c>
    </row>
    <row r="120" spans="1:6" s="58" customFormat="1" ht="31.5" outlineLevel="1" x14ac:dyDescent="0.25">
      <c r="A120" s="407" t="s">
        <v>250</v>
      </c>
      <c r="B120" s="244"/>
      <c r="C120" s="308" t="s">
        <v>1628</v>
      </c>
      <c r="D120" s="321">
        <v>7</v>
      </c>
      <c r="E120" s="324">
        <v>2000</v>
      </c>
      <c r="F120" s="409">
        <f t="shared" ref="F120:F162" si="2">D120*E120</f>
        <v>14000</v>
      </c>
    </row>
    <row r="121" spans="1:6" s="58" customFormat="1" outlineLevel="1" x14ac:dyDescent="0.25">
      <c r="A121" s="407" t="s">
        <v>1315</v>
      </c>
      <c r="B121" s="244"/>
      <c r="C121" s="170" t="s">
        <v>7</v>
      </c>
      <c r="D121" s="321">
        <v>1</v>
      </c>
      <c r="E121" s="324">
        <v>2500</v>
      </c>
      <c r="F121" s="409">
        <f t="shared" si="2"/>
        <v>2500</v>
      </c>
    </row>
    <row r="122" spans="1:6" s="58" customFormat="1" outlineLevel="1" x14ac:dyDescent="0.25">
      <c r="A122" s="407" t="s">
        <v>1319</v>
      </c>
      <c r="B122" s="244"/>
      <c r="C122" s="170" t="s">
        <v>11</v>
      </c>
      <c r="D122" s="321">
        <v>1</v>
      </c>
      <c r="E122" s="324">
        <v>2500</v>
      </c>
      <c r="F122" s="409">
        <f t="shared" si="2"/>
        <v>2500</v>
      </c>
    </row>
    <row r="123" spans="1:6" s="58" customFormat="1" outlineLevel="1" x14ac:dyDescent="0.25">
      <c r="A123" s="407" t="s">
        <v>1313</v>
      </c>
      <c r="B123" s="244"/>
      <c r="C123" s="170" t="s">
        <v>5</v>
      </c>
      <c r="D123" s="321">
        <v>1</v>
      </c>
      <c r="E123" s="324">
        <v>2500</v>
      </c>
      <c r="F123" s="409">
        <f t="shared" si="2"/>
        <v>2500</v>
      </c>
    </row>
    <row r="124" spans="1:6" s="58" customFormat="1" outlineLevel="1" x14ac:dyDescent="0.25">
      <c r="A124" s="407" t="s">
        <v>38</v>
      </c>
      <c r="B124" s="244"/>
      <c r="C124" s="308" t="s">
        <v>1629</v>
      </c>
      <c r="D124" s="321">
        <v>5</v>
      </c>
      <c r="E124" s="324">
        <v>300</v>
      </c>
      <c r="F124" s="409">
        <f t="shared" si="2"/>
        <v>1500</v>
      </c>
    </row>
    <row r="125" spans="1:6" s="58" customFormat="1" outlineLevel="1" x14ac:dyDescent="0.25">
      <c r="A125" s="407" t="s">
        <v>1332</v>
      </c>
      <c r="B125" s="244"/>
      <c r="C125" s="308" t="s">
        <v>42</v>
      </c>
      <c r="D125" s="321">
        <v>2</v>
      </c>
      <c r="E125" s="324">
        <v>500</v>
      </c>
      <c r="F125" s="409">
        <f t="shared" si="2"/>
        <v>1000</v>
      </c>
    </row>
    <row r="126" spans="1:6" s="58" customFormat="1" outlineLevel="1" x14ac:dyDescent="0.25">
      <c r="A126" s="407" t="s">
        <v>1331</v>
      </c>
      <c r="B126" s="244"/>
      <c r="C126" s="170" t="s">
        <v>43</v>
      </c>
      <c r="D126" s="321">
        <v>1</v>
      </c>
      <c r="E126" s="324">
        <v>2000</v>
      </c>
      <c r="F126" s="409">
        <f t="shared" si="2"/>
        <v>2000</v>
      </c>
    </row>
    <row r="127" spans="1:6" s="58" customFormat="1" outlineLevel="1" x14ac:dyDescent="0.25">
      <c r="A127" s="407" t="s">
        <v>1321</v>
      </c>
      <c r="B127" s="244"/>
      <c r="C127" s="308" t="s">
        <v>65</v>
      </c>
      <c r="D127" s="321">
        <v>5</v>
      </c>
      <c r="E127" s="324">
        <v>300</v>
      </c>
      <c r="F127" s="409">
        <f t="shared" si="2"/>
        <v>1500</v>
      </c>
    </row>
    <row r="128" spans="1:6" s="58" customFormat="1" ht="31.5" outlineLevel="1" x14ac:dyDescent="0.25">
      <c r="A128" s="407" t="s">
        <v>323</v>
      </c>
      <c r="B128" s="244"/>
      <c r="C128" s="316" t="s">
        <v>1888</v>
      </c>
      <c r="D128" s="321">
        <v>2</v>
      </c>
      <c r="E128" s="324">
        <v>800</v>
      </c>
      <c r="F128" s="409">
        <f t="shared" si="2"/>
        <v>1600</v>
      </c>
    </row>
    <row r="129" spans="1:6" s="58" customFormat="1" outlineLevel="1" x14ac:dyDescent="0.25">
      <c r="A129" s="407" t="s">
        <v>1395</v>
      </c>
      <c r="B129" s="244"/>
      <c r="C129" s="316" t="s">
        <v>592</v>
      </c>
      <c r="D129" s="321">
        <v>1</v>
      </c>
      <c r="E129" s="324">
        <v>260</v>
      </c>
      <c r="F129" s="409">
        <f t="shared" si="2"/>
        <v>260</v>
      </c>
    </row>
    <row r="130" spans="1:6" s="58" customFormat="1" outlineLevel="1" x14ac:dyDescent="0.25">
      <c r="A130" s="407" t="s">
        <v>1409</v>
      </c>
      <c r="B130" s="244"/>
      <c r="C130" s="308" t="s">
        <v>593</v>
      </c>
      <c r="D130" s="321">
        <v>1</v>
      </c>
      <c r="E130" s="324">
        <v>250</v>
      </c>
      <c r="F130" s="409">
        <f t="shared" si="2"/>
        <v>250</v>
      </c>
    </row>
    <row r="131" spans="1:6" s="58" customFormat="1" outlineLevel="1" x14ac:dyDescent="0.25">
      <c r="A131" s="407" t="s">
        <v>1410</v>
      </c>
      <c r="B131" s="244"/>
      <c r="C131" s="308" t="s">
        <v>594</v>
      </c>
      <c r="D131" s="321">
        <v>1</v>
      </c>
      <c r="E131" s="324">
        <v>250</v>
      </c>
      <c r="F131" s="409">
        <f t="shared" si="2"/>
        <v>250</v>
      </c>
    </row>
    <row r="132" spans="1:6" s="58" customFormat="1" outlineLevel="1" x14ac:dyDescent="0.25">
      <c r="A132" s="407" t="s">
        <v>1405</v>
      </c>
      <c r="B132" s="244"/>
      <c r="C132" s="308" t="s">
        <v>595</v>
      </c>
      <c r="D132" s="321">
        <v>1</v>
      </c>
      <c r="E132" s="324">
        <v>250</v>
      </c>
      <c r="F132" s="409">
        <f t="shared" si="2"/>
        <v>250</v>
      </c>
    </row>
    <row r="133" spans="1:6" s="58" customFormat="1" outlineLevel="1" x14ac:dyDescent="0.25">
      <c r="A133" s="407" t="s">
        <v>1404</v>
      </c>
      <c r="B133" s="244"/>
      <c r="C133" s="308" t="s">
        <v>596</v>
      </c>
      <c r="D133" s="321">
        <v>1</v>
      </c>
      <c r="E133" s="324">
        <v>300</v>
      </c>
      <c r="F133" s="409">
        <f t="shared" si="2"/>
        <v>300</v>
      </c>
    </row>
    <row r="134" spans="1:6" s="58" customFormat="1" outlineLevel="1" x14ac:dyDescent="0.25">
      <c r="A134" s="407" t="s">
        <v>1421</v>
      </c>
      <c r="B134" s="244"/>
      <c r="C134" s="308" t="s">
        <v>597</v>
      </c>
      <c r="D134" s="321">
        <v>1</v>
      </c>
      <c r="E134" s="324">
        <v>250</v>
      </c>
      <c r="F134" s="409">
        <f t="shared" si="2"/>
        <v>250</v>
      </c>
    </row>
    <row r="135" spans="1:6" s="58" customFormat="1" outlineLevel="1" x14ac:dyDescent="0.25">
      <c r="A135" s="407" t="s">
        <v>1423</v>
      </c>
      <c r="B135" s="244"/>
      <c r="C135" s="308" t="s">
        <v>598</v>
      </c>
      <c r="D135" s="321">
        <v>1</v>
      </c>
      <c r="E135" s="324">
        <v>250</v>
      </c>
      <c r="F135" s="409">
        <f t="shared" si="2"/>
        <v>250</v>
      </c>
    </row>
    <row r="136" spans="1:6" s="58" customFormat="1" ht="31.5" outlineLevel="1" x14ac:dyDescent="0.25">
      <c r="A136" s="407" t="s">
        <v>326</v>
      </c>
      <c r="B136" s="244"/>
      <c r="C136" s="308" t="s">
        <v>1622</v>
      </c>
      <c r="D136" s="321">
        <v>1</v>
      </c>
      <c r="E136" s="324">
        <v>2000</v>
      </c>
      <c r="F136" s="409">
        <f t="shared" si="2"/>
        <v>2000</v>
      </c>
    </row>
    <row r="137" spans="1:6" s="58" customFormat="1" ht="47.25" outlineLevel="1" x14ac:dyDescent="0.25">
      <c r="A137" s="407" t="s">
        <v>1492</v>
      </c>
      <c r="B137" s="244"/>
      <c r="C137" s="313" t="s">
        <v>600</v>
      </c>
      <c r="D137" s="322">
        <v>1</v>
      </c>
      <c r="E137" s="325">
        <v>1200</v>
      </c>
      <c r="F137" s="409">
        <f t="shared" si="2"/>
        <v>1200</v>
      </c>
    </row>
    <row r="138" spans="1:6" s="58" customFormat="1" ht="47.25" outlineLevel="1" x14ac:dyDescent="0.25">
      <c r="A138" s="407" t="s">
        <v>1503</v>
      </c>
      <c r="B138" s="244"/>
      <c r="C138" s="313" t="s">
        <v>601</v>
      </c>
      <c r="D138" s="322">
        <v>2</v>
      </c>
      <c r="E138" s="325">
        <v>1200</v>
      </c>
      <c r="F138" s="409">
        <f t="shared" si="2"/>
        <v>2400</v>
      </c>
    </row>
    <row r="139" spans="1:6" s="58" customFormat="1" outlineLevel="1" x14ac:dyDescent="0.25">
      <c r="A139" s="407" t="s">
        <v>610</v>
      </c>
      <c r="B139" s="244"/>
      <c r="C139" s="319" t="s">
        <v>103</v>
      </c>
      <c r="D139" s="323">
        <v>1</v>
      </c>
      <c r="E139" s="326">
        <v>1000</v>
      </c>
      <c r="F139" s="409">
        <f t="shared" si="2"/>
        <v>1000</v>
      </c>
    </row>
    <row r="140" spans="1:6" s="58" customFormat="1" ht="63" outlineLevel="1" x14ac:dyDescent="0.25">
      <c r="A140" s="407" t="s">
        <v>1578</v>
      </c>
      <c r="B140" s="244"/>
      <c r="C140" s="319" t="s">
        <v>602</v>
      </c>
      <c r="D140" s="323">
        <v>2</v>
      </c>
      <c r="E140" s="326">
        <v>1500</v>
      </c>
      <c r="F140" s="409">
        <f t="shared" si="2"/>
        <v>3000</v>
      </c>
    </row>
    <row r="141" spans="1:6" s="58" customFormat="1" ht="31.5" outlineLevel="1" x14ac:dyDescent="0.25">
      <c r="A141" s="407" t="s">
        <v>1699</v>
      </c>
      <c r="B141" s="244"/>
      <c r="C141" s="319" t="s">
        <v>1700</v>
      </c>
      <c r="D141" s="323">
        <v>2</v>
      </c>
      <c r="E141" s="326">
        <v>3000</v>
      </c>
      <c r="F141" s="409">
        <f t="shared" si="2"/>
        <v>6000</v>
      </c>
    </row>
    <row r="142" spans="1:6" s="58" customFormat="1" ht="31.5" outlineLevel="1" x14ac:dyDescent="0.25">
      <c r="A142" s="407" t="s">
        <v>268</v>
      </c>
      <c r="B142" s="244"/>
      <c r="C142" s="319" t="s">
        <v>269</v>
      </c>
      <c r="D142" s="323">
        <v>2</v>
      </c>
      <c r="E142" s="326">
        <v>1500</v>
      </c>
      <c r="F142" s="409">
        <f t="shared" si="2"/>
        <v>3000</v>
      </c>
    </row>
    <row r="143" spans="1:6" s="58" customFormat="1" ht="31.5" outlineLevel="1" x14ac:dyDescent="0.25">
      <c r="A143" s="407" t="s">
        <v>1393</v>
      </c>
      <c r="B143" s="244"/>
      <c r="C143" s="319" t="s">
        <v>603</v>
      </c>
      <c r="D143" s="323">
        <v>1</v>
      </c>
      <c r="E143" s="326">
        <v>700</v>
      </c>
      <c r="F143" s="409">
        <f t="shared" si="2"/>
        <v>700</v>
      </c>
    </row>
    <row r="144" spans="1:6" s="58" customFormat="1" outlineLevel="1" x14ac:dyDescent="0.25">
      <c r="A144" s="407" t="s">
        <v>611</v>
      </c>
      <c r="B144" s="244"/>
      <c r="C144" s="319" t="s">
        <v>604</v>
      </c>
      <c r="D144" s="323">
        <v>1</v>
      </c>
      <c r="E144" s="326">
        <v>500</v>
      </c>
      <c r="F144" s="409">
        <f t="shared" si="2"/>
        <v>500</v>
      </c>
    </row>
    <row r="145" spans="1:6" s="58" customFormat="1" outlineLevel="1" x14ac:dyDescent="0.25">
      <c r="A145" s="407" t="s">
        <v>1392</v>
      </c>
      <c r="B145" s="244"/>
      <c r="C145" s="319" t="s">
        <v>605</v>
      </c>
      <c r="D145" s="323">
        <v>7</v>
      </c>
      <c r="E145" s="326">
        <v>1500</v>
      </c>
      <c r="F145" s="409">
        <f t="shared" si="2"/>
        <v>10500</v>
      </c>
    </row>
    <row r="146" spans="1:6" s="58" customFormat="1" ht="31.5" outlineLevel="1" x14ac:dyDescent="0.25">
      <c r="A146" s="407" t="s">
        <v>1766</v>
      </c>
      <c r="B146" s="244"/>
      <c r="C146" s="319" t="s">
        <v>1767</v>
      </c>
      <c r="D146" s="323">
        <v>1</v>
      </c>
      <c r="E146" s="326">
        <v>1000</v>
      </c>
      <c r="F146" s="409">
        <f t="shared" si="2"/>
        <v>1000</v>
      </c>
    </row>
    <row r="147" spans="1:6" s="58" customFormat="1" ht="31.5" outlineLevel="1" x14ac:dyDescent="0.25">
      <c r="A147" s="407" t="s">
        <v>1481</v>
      </c>
      <c r="B147" s="244"/>
      <c r="C147" s="319" t="s">
        <v>715</v>
      </c>
      <c r="D147" s="323">
        <v>1</v>
      </c>
      <c r="E147" s="326">
        <v>650</v>
      </c>
      <c r="F147" s="409">
        <f t="shared" si="2"/>
        <v>650</v>
      </c>
    </row>
    <row r="148" spans="1:6" s="58" customFormat="1" ht="31.5" outlineLevel="1" x14ac:dyDescent="0.25">
      <c r="A148" s="407" t="s">
        <v>1579</v>
      </c>
      <c r="B148" s="244"/>
      <c r="C148" s="308" t="s">
        <v>1239</v>
      </c>
      <c r="D148" s="321">
        <v>2</v>
      </c>
      <c r="E148" s="324">
        <v>110</v>
      </c>
      <c r="F148" s="409">
        <f t="shared" si="2"/>
        <v>220</v>
      </c>
    </row>
    <row r="149" spans="1:6" s="58" customFormat="1" ht="31.5" outlineLevel="1" x14ac:dyDescent="0.25">
      <c r="A149" s="407" t="s">
        <v>1580</v>
      </c>
      <c r="B149" s="244"/>
      <c r="C149" s="320" t="s">
        <v>1240</v>
      </c>
      <c r="D149" s="321">
        <v>2</v>
      </c>
      <c r="E149" s="324">
        <v>110</v>
      </c>
      <c r="F149" s="409">
        <f t="shared" si="2"/>
        <v>220</v>
      </c>
    </row>
    <row r="150" spans="1:6" s="58" customFormat="1" ht="31.5" outlineLevel="1" x14ac:dyDescent="0.25">
      <c r="A150" s="407" t="s">
        <v>1581</v>
      </c>
      <c r="B150" s="244"/>
      <c r="C150" s="320" t="s">
        <v>606</v>
      </c>
      <c r="D150" s="321">
        <v>2</v>
      </c>
      <c r="E150" s="324">
        <v>110</v>
      </c>
      <c r="F150" s="409">
        <f t="shared" si="2"/>
        <v>220</v>
      </c>
    </row>
    <row r="151" spans="1:6" s="58" customFormat="1" ht="47.25" outlineLevel="1" x14ac:dyDescent="0.25">
      <c r="A151" s="407" t="s">
        <v>790</v>
      </c>
      <c r="B151" s="244"/>
      <c r="C151" s="320" t="s">
        <v>1666</v>
      </c>
      <c r="D151" s="321">
        <v>2</v>
      </c>
      <c r="E151" s="324">
        <v>110</v>
      </c>
      <c r="F151" s="409">
        <f t="shared" si="2"/>
        <v>220</v>
      </c>
    </row>
    <row r="152" spans="1:6" s="58" customFormat="1" ht="47.25" outlineLevel="1" x14ac:dyDescent="0.25">
      <c r="A152" s="407" t="s">
        <v>1582</v>
      </c>
      <c r="B152" s="244"/>
      <c r="C152" s="320" t="s">
        <v>1237</v>
      </c>
      <c r="D152" s="321">
        <v>2</v>
      </c>
      <c r="E152" s="324">
        <v>110</v>
      </c>
      <c r="F152" s="409">
        <f t="shared" si="2"/>
        <v>220</v>
      </c>
    </row>
    <row r="153" spans="1:6" s="58" customFormat="1" ht="31.5" outlineLevel="1" x14ac:dyDescent="0.25">
      <c r="A153" s="407" t="s">
        <v>1458</v>
      </c>
      <c r="B153" s="244"/>
      <c r="C153" s="319" t="s">
        <v>607</v>
      </c>
      <c r="D153" s="323">
        <v>1</v>
      </c>
      <c r="E153" s="326">
        <v>300</v>
      </c>
      <c r="F153" s="409">
        <f t="shared" si="2"/>
        <v>300</v>
      </c>
    </row>
    <row r="154" spans="1:6" s="58" customFormat="1" ht="31.5" outlineLevel="1" x14ac:dyDescent="0.25">
      <c r="A154" s="407" t="s">
        <v>1459</v>
      </c>
      <c r="B154" s="244"/>
      <c r="C154" s="319" t="s">
        <v>608</v>
      </c>
      <c r="D154" s="323">
        <v>1</v>
      </c>
      <c r="E154" s="326">
        <v>300</v>
      </c>
      <c r="F154" s="409">
        <f t="shared" si="2"/>
        <v>300</v>
      </c>
    </row>
    <row r="155" spans="1:6" s="58" customFormat="1" outlineLevel="1" x14ac:dyDescent="0.25">
      <c r="A155" s="407" t="s">
        <v>1457</v>
      </c>
      <c r="B155" s="244"/>
      <c r="C155" s="308" t="s">
        <v>689</v>
      </c>
      <c r="D155" s="321">
        <v>1</v>
      </c>
      <c r="E155" s="324">
        <v>1000</v>
      </c>
      <c r="F155" s="409">
        <f t="shared" si="2"/>
        <v>1000</v>
      </c>
    </row>
    <row r="156" spans="1:6" s="58" customFormat="1" outlineLevel="1" x14ac:dyDescent="0.25">
      <c r="A156" s="407" t="s">
        <v>1456</v>
      </c>
      <c r="B156" s="244"/>
      <c r="C156" s="319" t="s">
        <v>688</v>
      </c>
      <c r="D156" s="323">
        <v>1</v>
      </c>
      <c r="E156" s="326">
        <v>500</v>
      </c>
      <c r="F156" s="409">
        <f t="shared" si="2"/>
        <v>500</v>
      </c>
    </row>
    <row r="157" spans="1:6" s="58" customFormat="1" outlineLevel="1" x14ac:dyDescent="0.25">
      <c r="A157" s="407" t="s">
        <v>1460</v>
      </c>
      <c r="B157" s="244"/>
      <c r="C157" s="319" t="s">
        <v>690</v>
      </c>
      <c r="D157" s="323">
        <v>1</v>
      </c>
      <c r="E157" s="326">
        <v>500</v>
      </c>
      <c r="F157" s="409">
        <f t="shared" si="2"/>
        <v>500</v>
      </c>
    </row>
    <row r="158" spans="1:6" s="58" customFormat="1" outlineLevel="1" x14ac:dyDescent="0.25">
      <c r="A158" s="407" t="s">
        <v>1450</v>
      </c>
      <c r="B158" s="244"/>
      <c r="C158" s="319" t="s">
        <v>683</v>
      </c>
      <c r="D158" s="323">
        <v>1</v>
      </c>
      <c r="E158" s="326">
        <v>400</v>
      </c>
      <c r="F158" s="409">
        <f t="shared" si="2"/>
        <v>400</v>
      </c>
    </row>
    <row r="159" spans="1:6" s="58" customFormat="1" outlineLevel="1" x14ac:dyDescent="0.25">
      <c r="A159" s="407" t="s">
        <v>1428</v>
      </c>
      <c r="B159" s="244"/>
      <c r="C159" s="319" t="s">
        <v>661</v>
      </c>
      <c r="D159" s="323">
        <v>1</v>
      </c>
      <c r="E159" s="326">
        <v>700</v>
      </c>
      <c r="F159" s="409">
        <f t="shared" si="2"/>
        <v>700</v>
      </c>
    </row>
    <row r="160" spans="1:6" s="58" customFormat="1" ht="47.25" outlineLevel="1" x14ac:dyDescent="0.25">
      <c r="A160" s="407" t="s">
        <v>1614</v>
      </c>
      <c r="B160" s="244"/>
      <c r="C160" s="319" t="s">
        <v>1287</v>
      </c>
      <c r="D160" s="323">
        <v>1</v>
      </c>
      <c r="E160" s="326">
        <v>400</v>
      </c>
      <c r="F160" s="409">
        <f t="shared" si="2"/>
        <v>400</v>
      </c>
    </row>
    <row r="161" spans="1:6" s="58" customFormat="1" ht="47.25" outlineLevel="1" x14ac:dyDescent="0.25">
      <c r="A161" s="407" t="s">
        <v>109</v>
      </c>
      <c r="B161" s="244"/>
      <c r="C161" s="319" t="s">
        <v>1648</v>
      </c>
      <c r="D161" s="323">
        <v>1</v>
      </c>
      <c r="E161" s="326">
        <v>400</v>
      </c>
      <c r="F161" s="409">
        <f t="shared" si="2"/>
        <v>400</v>
      </c>
    </row>
    <row r="162" spans="1:6" s="58" customFormat="1" ht="47.25" outlineLevel="1" x14ac:dyDescent="0.25">
      <c r="A162" s="407" t="s">
        <v>1514</v>
      </c>
      <c r="B162" s="244"/>
      <c r="C162" s="319" t="s">
        <v>1290</v>
      </c>
      <c r="D162" s="323">
        <v>1</v>
      </c>
      <c r="E162" s="326">
        <v>400</v>
      </c>
      <c r="F162" s="409">
        <f t="shared" si="2"/>
        <v>400</v>
      </c>
    </row>
    <row r="163" spans="1:6" collapsed="1" x14ac:dyDescent="0.25">
      <c r="A163" s="251"/>
      <c r="B163" s="96"/>
      <c r="C163" s="158" t="s">
        <v>793</v>
      </c>
      <c r="D163" s="158"/>
      <c r="E163" s="297"/>
      <c r="F163" s="158"/>
    </row>
    <row r="164" spans="1:6" x14ac:dyDescent="0.25">
      <c r="A164" s="405" t="s">
        <v>567</v>
      </c>
      <c r="B164" s="417" t="s">
        <v>2866</v>
      </c>
      <c r="C164" s="418" t="s">
        <v>2713</v>
      </c>
      <c r="D164" s="419"/>
      <c r="E164" s="423"/>
      <c r="F164" s="421">
        <f>SUM(F165:F166)</f>
        <v>140000</v>
      </c>
    </row>
    <row r="165" spans="1:6" ht="31.5" outlineLevel="1" x14ac:dyDescent="0.25">
      <c r="A165" s="407" t="s">
        <v>1583</v>
      </c>
      <c r="B165" s="38"/>
      <c r="C165" s="171" t="s">
        <v>1227</v>
      </c>
      <c r="D165" s="258">
        <v>1</v>
      </c>
      <c r="E165" s="260">
        <v>122000</v>
      </c>
      <c r="F165" s="408">
        <f t="shared" ref="F165" si="3">D165*E165</f>
        <v>122000</v>
      </c>
    </row>
    <row r="166" spans="1:6" ht="63" outlineLevel="1" x14ac:dyDescent="0.25">
      <c r="A166" s="407" t="s">
        <v>260</v>
      </c>
      <c r="B166" s="39"/>
      <c r="C166" s="174" t="s">
        <v>2841</v>
      </c>
      <c r="D166" s="258">
        <v>3</v>
      </c>
      <c r="E166" s="260">
        <v>6000</v>
      </c>
      <c r="F166" s="408">
        <f>3*6000</f>
        <v>18000</v>
      </c>
    </row>
    <row r="167" spans="1:6" ht="31.5" x14ac:dyDescent="0.25">
      <c r="A167" s="405" t="s">
        <v>567</v>
      </c>
      <c r="B167" s="417" t="s">
        <v>1820</v>
      </c>
      <c r="C167" s="418" t="s">
        <v>2714</v>
      </c>
      <c r="D167" s="419"/>
      <c r="E167" s="423"/>
      <c r="F167" s="421">
        <f>SUM(F168:F169)</f>
        <v>190000</v>
      </c>
    </row>
    <row r="168" spans="1:6" ht="31.5" outlineLevel="1" x14ac:dyDescent="0.25">
      <c r="A168" s="407" t="s">
        <v>1583</v>
      </c>
      <c r="B168" s="38"/>
      <c r="C168" s="171" t="s">
        <v>1227</v>
      </c>
      <c r="D168" s="258">
        <v>1</v>
      </c>
      <c r="E168" s="260">
        <v>172000</v>
      </c>
      <c r="F168" s="408">
        <f t="shared" ref="F168" si="4">D168*E168</f>
        <v>172000</v>
      </c>
    </row>
    <row r="169" spans="1:6" ht="63" outlineLevel="1" x14ac:dyDescent="0.25">
      <c r="A169" s="407" t="s">
        <v>260</v>
      </c>
      <c r="B169" s="39"/>
      <c r="C169" s="174" t="s">
        <v>2841</v>
      </c>
      <c r="D169" s="258">
        <v>3</v>
      </c>
      <c r="E169" s="260">
        <v>6000</v>
      </c>
      <c r="F169" s="408">
        <f>3*6000</f>
        <v>18000</v>
      </c>
    </row>
    <row r="170" spans="1:6" s="143" customFormat="1" ht="31.5" x14ac:dyDescent="0.25">
      <c r="A170" s="405" t="s">
        <v>567</v>
      </c>
      <c r="B170" s="417" t="s">
        <v>2867</v>
      </c>
      <c r="C170" s="418" t="s">
        <v>2078</v>
      </c>
      <c r="D170" s="419"/>
      <c r="E170" s="423"/>
      <c r="F170" s="424">
        <f>SUM(F171:F172)</f>
        <v>114000</v>
      </c>
    </row>
    <row r="171" spans="1:6" s="143" customFormat="1" outlineLevel="1" x14ac:dyDescent="0.25">
      <c r="A171" s="407" t="s">
        <v>1583</v>
      </c>
      <c r="B171" s="38"/>
      <c r="C171" s="171" t="s">
        <v>2088</v>
      </c>
      <c r="D171" s="258">
        <v>1</v>
      </c>
      <c r="E171" s="260">
        <v>72000</v>
      </c>
      <c r="F171" s="408">
        <f t="shared" ref="F171" si="5">D171*E171</f>
        <v>72000</v>
      </c>
    </row>
    <row r="172" spans="1:6" s="143" customFormat="1" ht="63" outlineLevel="1" x14ac:dyDescent="0.25">
      <c r="A172" s="407" t="s">
        <v>260</v>
      </c>
      <c r="B172" s="39"/>
      <c r="C172" s="174" t="s">
        <v>2840</v>
      </c>
      <c r="D172" s="242">
        <v>7</v>
      </c>
      <c r="E172" s="260">
        <v>6000</v>
      </c>
      <c r="F172" s="408">
        <f>7*6000</f>
        <v>42000</v>
      </c>
    </row>
    <row r="173" spans="1:6" x14ac:dyDescent="0.25">
      <c r="A173" s="405" t="s">
        <v>567</v>
      </c>
      <c r="B173" s="417" t="s">
        <v>2079</v>
      </c>
      <c r="C173" s="418" t="s">
        <v>568</v>
      </c>
      <c r="D173" s="419"/>
      <c r="E173" s="420"/>
      <c r="F173" s="421">
        <f>F174</f>
        <v>25000</v>
      </c>
    </row>
    <row r="174" spans="1:6" outlineLevel="1" x14ac:dyDescent="0.25">
      <c r="A174" s="407" t="s">
        <v>1584</v>
      </c>
      <c r="B174" s="38"/>
      <c r="C174" s="151" t="s">
        <v>179</v>
      </c>
      <c r="D174" s="159">
        <v>1</v>
      </c>
      <c r="E174" s="269">
        <v>25000</v>
      </c>
      <c r="F174" s="408">
        <f>E174*D174</f>
        <v>25000</v>
      </c>
    </row>
    <row r="175" spans="1:6" x14ac:dyDescent="0.25">
      <c r="A175" s="405" t="s">
        <v>567</v>
      </c>
      <c r="B175" s="417" t="s">
        <v>2868</v>
      </c>
      <c r="C175" s="418" t="s">
        <v>575</v>
      </c>
      <c r="D175" s="419"/>
      <c r="E175" s="423"/>
      <c r="F175" s="421">
        <f>SUM(F176:F177)</f>
        <v>30000</v>
      </c>
    </row>
    <row r="176" spans="1:6" outlineLevel="1" x14ac:dyDescent="0.25">
      <c r="A176" s="407" t="s">
        <v>576</v>
      </c>
      <c r="B176" s="42"/>
      <c r="C176" s="171" t="s">
        <v>577</v>
      </c>
      <c r="D176" s="159">
        <v>1</v>
      </c>
      <c r="E176" s="269">
        <v>2000</v>
      </c>
      <c r="F176" s="408">
        <f>E176*D176</f>
        <v>2000</v>
      </c>
    </row>
    <row r="177" spans="1:6" outlineLevel="1" x14ac:dyDescent="0.25">
      <c r="A177" s="407" t="s">
        <v>578</v>
      </c>
      <c r="B177" s="42"/>
      <c r="C177" s="171" t="s">
        <v>579</v>
      </c>
      <c r="D177" s="159">
        <v>1</v>
      </c>
      <c r="E177" s="269">
        <v>28000</v>
      </c>
      <c r="F177" s="408">
        <f>E177*D177</f>
        <v>28000</v>
      </c>
    </row>
    <row r="178" spans="1:6" collapsed="1" x14ac:dyDescent="0.25">
      <c r="A178" s="252"/>
      <c r="B178" s="98"/>
      <c r="C178" s="158" t="s">
        <v>794</v>
      </c>
      <c r="D178" s="158"/>
      <c r="E178" s="366"/>
      <c r="F178" s="158"/>
    </row>
    <row r="179" spans="1:6" ht="31.5" x14ac:dyDescent="0.25">
      <c r="A179" s="405" t="s">
        <v>567</v>
      </c>
      <c r="B179" s="417" t="s">
        <v>759</v>
      </c>
      <c r="C179" s="418" t="s">
        <v>1228</v>
      </c>
      <c r="D179" s="419"/>
      <c r="E179" s="423"/>
      <c r="F179" s="421">
        <v>25000</v>
      </c>
    </row>
    <row r="180" spans="1:6" ht="47.25" outlineLevel="1" x14ac:dyDescent="0.25">
      <c r="A180" s="407" t="s">
        <v>332</v>
      </c>
      <c r="B180" s="41"/>
      <c r="C180" s="161" t="s">
        <v>2839</v>
      </c>
      <c r="D180" s="225">
        <v>1</v>
      </c>
      <c r="E180" s="269">
        <v>25000</v>
      </c>
      <c r="F180" s="410">
        <v>25000</v>
      </c>
    </row>
    <row r="181" spans="1:6" x14ac:dyDescent="0.25">
      <c r="A181" s="405" t="s">
        <v>567</v>
      </c>
      <c r="B181" s="417" t="s">
        <v>760</v>
      </c>
      <c r="C181" s="418" t="s">
        <v>2878</v>
      </c>
      <c r="D181" s="419"/>
      <c r="E181" s="423"/>
      <c r="F181" s="421">
        <f>SUM(F182:F184)</f>
        <v>15500</v>
      </c>
    </row>
    <row r="182" spans="1:6" outlineLevel="1" x14ac:dyDescent="0.25">
      <c r="A182" s="407" t="s">
        <v>563</v>
      </c>
      <c r="B182" s="41"/>
      <c r="C182" s="319" t="s">
        <v>564</v>
      </c>
      <c r="D182" s="245">
        <v>1</v>
      </c>
      <c r="E182" s="269">
        <v>3000</v>
      </c>
      <c r="F182" s="408">
        <f>E182*D182</f>
        <v>3000</v>
      </c>
    </row>
    <row r="183" spans="1:6" outlineLevel="1" x14ac:dyDescent="0.25">
      <c r="A183" s="407" t="s">
        <v>569</v>
      </c>
      <c r="B183" s="41"/>
      <c r="C183" s="319" t="s">
        <v>570</v>
      </c>
      <c r="D183" s="245">
        <v>1</v>
      </c>
      <c r="E183" s="269">
        <v>1500</v>
      </c>
      <c r="F183" s="408">
        <f t="shared" ref="F183" si="6">E183*D183</f>
        <v>1500</v>
      </c>
    </row>
    <row r="184" spans="1:6" ht="31.5" outlineLevel="1" x14ac:dyDescent="0.25">
      <c r="A184" s="407" t="s">
        <v>571</v>
      </c>
      <c r="B184" s="41"/>
      <c r="C184" s="319" t="s">
        <v>2893</v>
      </c>
      <c r="D184" s="245">
        <v>1</v>
      </c>
      <c r="E184" s="269">
        <v>7000</v>
      </c>
      <c r="F184" s="408">
        <v>11000</v>
      </c>
    </row>
    <row r="185" spans="1:6" x14ac:dyDescent="0.25">
      <c r="A185" s="405" t="s">
        <v>567</v>
      </c>
      <c r="B185" s="417" t="s">
        <v>761</v>
      </c>
      <c r="C185" s="405" t="s">
        <v>2879</v>
      </c>
      <c r="D185" s="425"/>
      <c r="E185" s="426"/>
      <c r="F185" s="421">
        <f>SUM(F186:F188)</f>
        <v>26500</v>
      </c>
    </row>
    <row r="186" spans="1:6" outlineLevel="1" x14ac:dyDescent="0.25">
      <c r="A186" s="407" t="s">
        <v>563</v>
      </c>
      <c r="B186" s="41"/>
      <c r="C186" s="319" t="s">
        <v>564</v>
      </c>
      <c r="D186" s="245">
        <v>1</v>
      </c>
      <c r="E186" s="269">
        <v>3000</v>
      </c>
      <c r="F186" s="408">
        <f>E186*D186</f>
        <v>3000</v>
      </c>
    </row>
    <row r="187" spans="1:6" outlineLevel="1" x14ac:dyDescent="0.25">
      <c r="A187" s="407" t="s">
        <v>569</v>
      </c>
      <c r="B187" s="41"/>
      <c r="C187" s="319" t="s">
        <v>570</v>
      </c>
      <c r="D187" s="245">
        <v>1</v>
      </c>
      <c r="E187" s="269">
        <v>1500</v>
      </c>
      <c r="F187" s="408">
        <f t="shared" ref="F187" si="7">E187*D187</f>
        <v>1500</v>
      </c>
    </row>
    <row r="188" spans="1:6" ht="31.5" outlineLevel="1" x14ac:dyDescent="0.25">
      <c r="A188" s="407" t="s">
        <v>571</v>
      </c>
      <c r="B188" s="41"/>
      <c r="C188" s="319" t="s">
        <v>2893</v>
      </c>
      <c r="D188" s="245">
        <v>1</v>
      </c>
      <c r="E188" s="269">
        <v>17000</v>
      </c>
      <c r="F188" s="408">
        <v>22000</v>
      </c>
    </row>
    <row r="189" spans="1:6" collapsed="1" x14ac:dyDescent="0.25">
      <c r="A189" s="252"/>
      <c r="B189" s="98"/>
      <c r="C189" s="158" t="s">
        <v>795</v>
      </c>
      <c r="D189" s="158"/>
      <c r="E189" s="297"/>
      <c r="F189" s="158"/>
    </row>
    <row r="190" spans="1:6" x14ac:dyDescent="0.25">
      <c r="A190" s="427" t="s">
        <v>352</v>
      </c>
      <c r="B190" s="417" t="s">
        <v>762</v>
      </c>
      <c r="C190" s="428" t="s">
        <v>1296</v>
      </c>
      <c r="D190" s="419"/>
      <c r="E190" s="420"/>
      <c r="F190" s="429">
        <f>SUM(F191:F197)</f>
        <v>35500</v>
      </c>
    </row>
    <row r="191" spans="1:6" ht="31.5" outlineLevel="1" x14ac:dyDescent="0.25">
      <c r="A191" s="407" t="s">
        <v>251</v>
      </c>
      <c r="B191" s="39"/>
      <c r="C191" s="170" t="s">
        <v>2</v>
      </c>
      <c r="D191" s="248">
        <v>1</v>
      </c>
      <c r="E191" s="269">
        <v>2500</v>
      </c>
      <c r="F191" s="408">
        <f>D191*E191</f>
        <v>2500</v>
      </c>
    </row>
    <row r="192" spans="1:6" ht="47.25" outlineLevel="1" x14ac:dyDescent="0.25">
      <c r="A192" s="411" t="s">
        <v>262</v>
      </c>
      <c r="B192" s="144"/>
      <c r="C192" s="328" t="s">
        <v>2837</v>
      </c>
      <c r="D192" s="245">
        <v>1</v>
      </c>
      <c r="E192" s="269">
        <v>6000</v>
      </c>
      <c r="F192" s="408">
        <f>E192</f>
        <v>6000</v>
      </c>
    </row>
    <row r="193" spans="1:6" outlineLevel="1" x14ac:dyDescent="0.25">
      <c r="A193" s="407" t="s">
        <v>360</v>
      </c>
      <c r="B193" s="43"/>
      <c r="C193" s="170" t="s">
        <v>1656</v>
      </c>
      <c r="D193" s="248">
        <v>1</v>
      </c>
      <c r="E193" s="269">
        <v>10000</v>
      </c>
      <c r="F193" s="408">
        <f t="shared" ref="F193:F197" si="8">D193*E193</f>
        <v>10000</v>
      </c>
    </row>
    <row r="194" spans="1:6" ht="31.5" outlineLevel="1" x14ac:dyDescent="0.25">
      <c r="A194" s="407" t="s">
        <v>366</v>
      </c>
      <c r="B194" s="43"/>
      <c r="C194" s="170" t="s">
        <v>378</v>
      </c>
      <c r="D194" s="248">
        <v>1</v>
      </c>
      <c r="E194" s="269">
        <v>5000</v>
      </c>
      <c r="F194" s="408">
        <f t="shared" si="8"/>
        <v>5000</v>
      </c>
    </row>
    <row r="195" spans="1:6" ht="31.5" outlineLevel="1" x14ac:dyDescent="0.25">
      <c r="A195" s="407" t="s">
        <v>285</v>
      </c>
      <c r="B195" s="43"/>
      <c r="C195" s="170" t="s">
        <v>286</v>
      </c>
      <c r="D195" s="248">
        <v>1</v>
      </c>
      <c r="E195" s="269">
        <v>3000</v>
      </c>
      <c r="F195" s="408">
        <f t="shared" si="8"/>
        <v>3000</v>
      </c>
    </row>
    <row r="196" spans="1:6" outlineLevel="1" x14ac:dyDescent="0.25">
      <c r="A196" s="407" t="s">
        <v>298</v>
      </c>
      <c r="B196" s="38"/>
      <c r="C196" s="308" t="s">
        <v>177</v>
      </c>
      <c r="D196" s="248">
        <v>1</v>
      </c>
      <c r="E196" s="269">
        <v>6000</v>
      </c>
      <c r="F196" s="408">
        <f t="shared" si="8"/>
        <v>6000</v>
      </c>
    </row>
    <row r="197" spans="1:6" ht="31.5" outlineLevel="1" x14ac:dyDescent="0.25">
      <c r="A197" s="406" t="s">
        <v>722</v>
      </c>
      <c r="B197" s="148"/>
      <c r="C197" s="319" t="s">
        <v>723</v>
      </c>
      <c r="D197" s="245">
        <v>1</v>
      </c>
      <c r="E197" s="269">
        <v>3000</v>
      </c>
      <c r="F197" s="408">
        <f t="shared" si="8"/>
        <v>3000</v>
      </c>
    </row>
    <row r="198" spans="1:6" s="143" customFormat="1" x14ac:dyDescent="0.25">
      <c r="A198" s="427" t="s">
        <v>352</v>
      </c>
      <c r="B198" s="417" t="s">
        <v>2232</v>
      </c>
      <c r="C198" s="428" t="s">
        <v>2224</v>
      </c>
      <c r="D198" s="419"/>
      <c r="E198" s="420"/>
      <c r="F198" s="429">
        <f>SUM(F199:F205)</f>
        <v>39500</v>
      </c>
    </row>
    <row r="199" spans="1:6" s="143" customFormat="1" ht="31.5" outlineLevel="1" x14ac:dyDescent="0.25">
      <c r="A199" s="407" t="s">
        <v>251</v>
      </c>
      <c r="B199" s="39"/>
      <c r="C199" s="151" t="s">
        <v>2685</v>
      </c>
      <c r="D199" s="261">
        <v>1</v>
      </c>
      <c r="E199" s="269">
        <v>3500</v>
      </c>
      <c r="F199" s="408">
        <f>D199*E199</f>
        <v>3500</v>
      </c>
    </row>
    <row r="200" spans="1:6" s="143" customFormat="1" ht="47.25" outlineLevel="1" x14ac:dyDescent="0.25">
      <c r="A200" s="411" t="s">
        <v>262</v>
      </c>
      <c r="B200" s="144"/>
      <c r="C200" s="162" t="s">
        <v>2837</v>
      </c>
      <c r="D200" s="225">
        <v>1</v>
      </c>
      <c r="E200" s="269">
        <v>6000</v>
      </c>
      <c r="F200" s="408">
        <v>6000</v>
      </c>
    </row>
    <row r="201" spans="1:6" s="143" customFormat="1" outlineLevel="1" x14ac:dyDescent="0.25">
      <c r="A201" s="407" t="s">
        <v>360</v>
      </c>
      <c r="B201" s="43"/>
      <c r="C201" s="170" t="s">
        <v>1656</v>
      </c>
      <c r="D201" s="248">
        <v>1</v>
      </c>
      <c r="E201" s="269">
        <v>12000</v>
      </c>
      <c r="F201" s="408">
        <f t="shared" ref="F201:F205" si="9">D201*E201</f>
        <v>12000</v>
      </c>
    </row>
    <row r="202" spans="1:6" s="143" customFormat="1" ht="31.5" outlineLevel="1" x14ac:dyDescent="0.25">
      <c r="A202" s="407" t="s">
        <v>366</v>
      </c>
      <c r="B202" s="43"/>
      <c r="C202" s="170" t="s">
        <v>378</v>
      </c>
      <c r="D202" s="248">
        <v>1</v>
      </c>
      <c r="E202" s="269">
        <v>6000</v>
      </c>
      <c r="F202" s="408">
        <f t="shared" si="9"/>
        <v>6000</v>
      </c>
    </row>
    <row r="203" spans="1:6" s="143" customFormat="1" ht="31.5" outlineLevel="1" x14ac:dyDescent="0.25">
      <c r="A203" s="407" t="s">
        <v>285</v>
      </c>
      <c r="B203" s="43"/>
      <c r="C203" s="170" t="s">
        <v>286</v>
      </c>
      <c r="D203" s="248">
        <v>1</v>
      </c>
      <c r="E203" s="269">
        <v>3000</v>
      </c>
      <c r="F203" s="408">
        <f t="shared" si="9"/>
        <v>3000</v>
      </c>
    </row>
    <row r="204" spans="1:6" s="143" customFormat="1" outlineLevel="1" x14ac:dyDescent="0.25">
      <c r="A204" s="407" t="s">
        <v>298</v>
      </c>
      <c r="B204" s="38"/>
      <c r="C204" s="308" t="s">
        <v>177</v>
      </c>
      <c r="D204" s="248">
        <v>1</v>
      </c>
      <c r="E204" s="269">
        <v>6000</v>
      </c>
      <c r="F204" s="408">
        <f t="shared" si="9"/>
        <v>6000</v>
      </c>
    </row>
    <row r="205" spans="1:6" s="143" customFormat="1" ht="31.5" outlineLevel="1" x14ac:dyDescent="0.25">
      <c r="A205" s="406" t="s">
        <v>722</v>
      </c>
      <c r="B205" s="148"/>
      <c r="C205" s="319" t="s">
        <v>723</v>
      </c>
      <c r="D205" s="245">
        <v>1</v>
      </c>
      <c r="E205" s="269">
        <v>3000</v>
      </c>
      <c r="F205" s="408">
        <f t="shared" si="9"/>
        <v>3000</v>
      </c>
    </row>
    <row r="206" spans="1:6" s="143" customFormat="1" x14ac:dyDescent="0.25">
      <c r="A206" s="427" t="s">
        <v>352</v>
      </c>
      <c r="B206" s="417" t="s">
        <v>2233</v>
      </c>
      <c r="C206" s="428" t="s">
        <v>2225</v>
      </c>
      <c r="D206" s="419"/>
      <c r="E206" s="420"/>
      <c r="F206" s="430">
        <f>SUM(F207:F213)</f>
        <v>44500</v>
      </c>
    </row>
    <row r="207" spans="1:6" ht="31.5" outlineLevel="1" x14ac:dyDescent="0.25">
      <c r="A207" s="407" t="s">
        <v>251</v>
      </c>
      <c r="B207" s="39"/>
      <c r="C207" s="170" t="s">
        <v>2686</v>
      </c>
      <c r="D207" s="248">
        <v>1</v>
      </c>
      <c r="E207" s="269">
        <v>4000</v>
      </c>
      <c r="F207" s="408">
        <f>D207*E207</f>
        <v>4000</v>
      </c>
    </row>
    <row r="208" spans="1:6" ht="47.25" outlineLevel="1" x14ac:dyDescent="0.25">
      <c r="A208" s="411" t="s">
        <v>262</v>
      </c>
      <c r="B208" s="144"/>
      <c r="C208" s="328" t="s">
        <v>2837</v>
      </c>
      <c r="D208" s="245">
        <v>1</v>
      </c>
      <c r="E208" s="269">
        <v>6000</v>
      </c>
      <c r="F208" s="408">
        <v>6000</v>
      </c>
    </row>
    <row r="209" spans="1:6" outlineLevel="1" x14ac:dyDescent="0.25">
      <c r="A209" s="407" t="s">
        <v>360</v>
      </c>
      <c r="B209" s="43"/>
      <c r="C209" s="170" t="s">
        <v>1656</v>
      </c>
      <c r="D209" s="248">
        <v>1</v>
      </c>
      <c r="E209" s="269">
        <v>15000</v>
      </c>
      <c r="F209" s="408">
        <f t="shared" ref="F209:F213" si="10">D209*E209</f>
        <v>15000</v>
      </c>
    </row>
    <row r="210" spans="1:6" ht="31.5" outlineLevel="1" x14ac:dyDescent="0.25">
      <c r="A210" s="407" t="s">
        <v>366</v>
      </c>
      <c r="B210" s="43"/>
      <c r="C210" s="170" t="s">
        <v>378</v>
      </c>
      <c r="D210" s="248">
        <v>1</v>
      </c>
      <c r="E210" s="269">
        <v>7500</v>
      </c>
      <c r="F210" s="408">
        <f t="shared" si="10"/>
        <v>7500</v>
      </c>
    </row>
    <row r="211" spans="1:6" ht="31.5" outlineLevel="1" x14ac:dyDescent="0.25">
      <c r="A211" s="407" t="s">
        <v>285</v>
      </c>
      <c r="B211" s="43"/>
      <c r="C211" s="170" t="s">
        <v>286</v>
      </c>
      <c r="D211" s="248">
        <v>1</v>
      </c>
      <c r="E211" s="269">
        <v>3000</v>
      </c>
      <c r="F211" s="408">
        <f t="shared" si="10"/>
        <v>3000</v>
      </c>
    </row>
    <row r="212" spans="1:6" outlineLevel="1" x14ac:dyDescent="0.25">
      <c r="A212" s="407" t="s">
        <v>298</v>
      </c>
      <c r="B212" s="38"/>
      <c r="C212" s="308" t="s">
        <v>177</v>
      </c>
      <c r="D212" s="248">
        <v>1</v>
      </c>
      <c r="E212" s="269">
        <v>6000</v>
      </c>
      <c r="F212" s="408">
        <f t="shared" si="10"/>
        <v>6000</v>
      </c>
    </row>
    <row r="213" spans="1:6" ht="31.5" outlineLevel="1" x14ac:dyDescent="0.25">
      <c r="A213" s="406" t="s">
        <v>722</v>
      </c>
      <c r="B213" s="148"/>
      <c r="C213" s="319" t="s">
        <v>723</v>
      </c>
      <c r="D213" s="245">
        <v>1</v>
      </c>
      <c r="E213" s="269">
        <v>3000</v>
      </c>
      <c r="F213" s="408">
        <f t="shared" si="10"/>
        <v>3000</v>
      </c>
    </row>
    <row r="214" spans="1:6" ht="31.5" x14ac:dyDescent="0.25">
      <c r="A214" s="427" t="s">
        <v>352</v>
      </c>
      <c r="B214" s="417" t="s">
        <v>763</v>
      </c>
      <c r="C214" s="428" t="s">
        <v>1297</v>
      </c>
      <c r="D214" s="419"/>
      <c r="E214" s="420"/>
      <c r="F214" s="429">
        <f>SUM(F215:F220)</f>
        <v>36500</v>
      </c>
    </row>
    <row r="215" spans="1:6" ht="31.5" outlineLevel="1" x14ac:dyDescent="0.25">
      <c r="A215" s="407" t="s">
        <v>251</v>
      </c>
      <c r="B215" s="39"/>
      <c r="C215" s="170" t="s">
        <v>2</v>
      </c>
      <c r="D215" s="248">
        <v>1</v>
      </c>
      <c r="E215" s="269">
        <v>2500</v>
      </c>
      <c r="F215" s="408">
        <f>D215*E215</f>
        <v>2500</v>
      </c>
    </row>
    <row r="216" spans="1:6" ht="47.25" outlineLevel="1" x14ac:dyDescent="0.25">
      <c r="A216" s="411" t="s">
        <v>262</v>
      </c>
      <c r="B216" s="144"/>
      <c r="C216" s="328" t="s">
        <v>2837</v>
      </c>
      <c r="D216" s="245">
        <v>1</v>
      </c>
      <c r="E216" s="269">
        <v>6000</v>
      </c>
      <c r="F216" s="408">
        <v>6000</v>
      </c>
    </row>
    <row r="217" spans="1:6" ht="31.5" outlineLevel="1" x14ac:dyDescent="0.25">
      <c r="A217" s="373" t="s">
        <v>1549</v>
      </c>
      <c r="B217" s="147"/>
      <c r="C217" s="329" t="s">
        <v>1658</v>
      </c>
      <c r="D217" s="318">
        <v>1</v>
      </c>
      <c r="E217" s="269">
        <v>16000</v>
      </c>
      <c r="F217" s="408">
        <f t="shared" ref="F217:F220" si="11">D217*E217</f>
        <v>16000</v>
      </c>
    </row>
    <row r="218" spans="1:6" ht="31.5" outlineLevel="1" x14ac:dyDescent="0.25">
      <c r="A218" s="407" t="s">
        <v>285</v>
      </c>
      <c r="B218" s="43"/>
      <c r="C218" s="170" t="s">
        <v>286</v>
      </c>
      <c r="D218" s="248">
        <v>1</v>
      </c>
      <c r="E218" s="269">
        <v>3000</v>
      </c>
      <c r="F218" s="408">
        <f t="shared" si="11"/>
        <v>3000</v>
      </c>
    </row>
    <row r="219" spans="1:6" outlineLevel="1" x14ac:dyDescent="0.25">
      <c r="A219" s="407" t="s">
        <v>298</v>
      </c>
      <c r="B219" s="38"/>
      <c r="C219" s="308" t="s">
        <v>177</v>
      </c>
      <c r="D219" s="248">
        <v>1</v>
      </c>
      <c r="E219" s="269">
        <v>6000</v>
      </c>
      <c r="F219" s="408">
        <f t="shared" si="11"/>
        <v>6000</v>
      </c>
    </row>
    <row r="220" spans="1:6" ht="31.5" outlineLevel="1" x14ac:dyDescent="0.25">
      <c r="A220" s="406" t="s">
        <v>722</v>
      </c>
      <c r="B220" s="148"/>
      <c r="C220" s="319" t="s">
        <v>723</v>
      </c>
      <c r="D220" s="245">
        <v>1</v>
      </c>
      <c r="E220" s="269">
        <v>3000</v>
      </c>
      <c r="F220" s="408">
        <f t="shared" si="11"/>
        <v>3000</v>
      </c>
    </row>
    <row r="221" spans="1:6" s="143" customFormat="1" ht="31.5" x14ac:dyDescent="0.25">
      <c r="A221" s="427" t="s">
        <v>352</v>
      </c>
      <c r="B221" s="417" t="s">
        <v>2234</v>
      </c>
      <c r="C221" s="428" t="s">
        <v>2226</v>
      </c>
      <c r="D221" s="419"/>
      <c r="E221" s="420"/>
      <c r="F221" s="429">
        <f>SUM(F222:F227)</f>
        <v>40700</v>
      </c>
    </row>
    <row r="222" spans="1:6" s="143" customFormat="1" ht="31.5" outlineLevel="1" x14ac:dyDescent="0.25">
      <c r="A222" s="407" t="s">
        <v>251</v>
      </c>
      <c r="B222" s="39"/>
      <c r="C222" s="170" t="s">
        <v>2685</v>
      </c>
      <c r="D222" s="248">
        <v>1</v>
      </c>
      <c r="E222" s="269">
        <v>3500</v>
      </c>
      <c r="F222" s="408">
        <f>D222*E222</f>
        <v>3500</v>
      </c>
    </row>
    <row r="223" spans="1:6" s="143" customFormat="1" ht="47.25" outlineLevel="1" x14ac:dyDescent="0.25">
      <c r="A223" s="411" t="s">
        <v>262</v>
      </c>
      <c r="B223" s="144"/>
      <c r="C223" s="328" t="s">
        <v>2837</v>
      </c>
      <c r="D223" s="245">
        <v>1</v>
      </c>
      <c r="E223" s="269">
        <v>6000</v>
      </c>
      <c r="F223" s="408">
        <v>6000</v>
      </c>
    </row>
    <row r="224" spans="1:6" s="143" customFormat="1" ht="31.5" outlineLevel="1" x14ac:dyDescent="0.25">
      <c r="A224" s="373" t="s">
        <v>1549</v>
      </c>
      <c r="B224" s="147"/>
      <c r="C224" s="329" t="s">
        <v>1658</v>
      </c>
      <c r="D224" s="318">
        <v>1</v>
      </c>
      <c r="E224" s="269">
        <v>19200</v>
      </c>
      <c r="F224" s="408">
        <f t="shared" ref="F224:F227" si="12">D224*E224</f>
        <v>19200</v>
      </c>
    </row>
    <row r="225" spans="1:6" s="143" customFormat="1" ht="31.5" outlineLevel="1" x14ac:dyDescent="0.25">
      <c r="A225" s="407" t="s">
        <v>285</v>
      </c>
      <c r="B225" s="43"/>
      <c r="C225" s="170" t="s">
        <v>286</v>
      </c>
      <c r="D225" s="248">
        <v>1</v>
      </c>
      <c r="E225" s="269">
        <v>3000</v>
      </c>
      <c r="F225" s="408">
        <f t="shared" si="12"/>
        <v>3000</v>
      </c>
    </row>
    <row r="226" spans="1:6" s="143" customFormat="1" outlineLevel="1" x14ac:dyDescent="0.25">
      <c r="A226" s="407" t="s">
        <v>298</v>
      </c>
      <c r="B226" s="38"/>
      <c r="C226" s="308" t="s">
        <v>177</v>
      </c>
      <c r="D226" s="248">
        <v>1</v>
      </c>
      <c r="E226" s="269">
        <v>6000</v>
      </c>
      <c r="F226" s="408">
        <f t="shared" si="12"/>
        <v>6000</v>
      </c>
    </row>
    <row r="227" spans="1:6" s="143" customFormat="1" ht="31.5" outlineLevel="1" x14ac:dyDescent="0.25">
      <c r="A227" s="406" t="s">
        <v>722</v>
      </c>
      <c r="B227" s="148"/>
      <c r="C227" s="319" t="s">
        <v>723</v>
      </c>
      <c r="D227" s="245">
        <v>1</v>
      </c>
      <c r="E227" s="269">
        <v>3000</v>
      </c>
      <c r="F227" s="408">
        <f t="shared" si="12"/>
        <v>3000</v>
      </c>
    </row>
    <row r="228" spans="1:6" ht="31.5" x14ac:dyDescent="0.25">
      <c r="A228" s="427" t="s">
        <v>352</v>
      </c>
      <c r="B228" s="417" t="s">
        <v>2235</v>
      </c>
      <c r="C228" s="428" t="s">
        <v>2227</v>
      </c>
      <c r="D228" s="419"/>
      <c r="E228" s="420"/>
      <c r="F228" s="429">
        <f>SUM(F229:F234)</f>
        <v>46000</v>
      </c>
    </row>
    <row r="229" spans="1:6" ht="31.5" outlineLevel="1" x14ac:dyDescent="0.25">
      <c r="A229" s="407" t="s">
        <v>251</v>
      </c>
      <c r="B229" s="39"/>
      <c r="C229" s="170" t="s">
        <v>2686</v>
      </c>
      <c r="D229" s="248">
        <v>1</v>
      </c>
      <c r="E229" s="269">
        <v>4000</v>
      </c>
      <c r="F229" s="408">
        <f>D229*E229</f>
        <v>4000</v>
      </c>
    </row>
    <row r="230" spans="1:6" ht="47.25" outlineLevel="1" x14ac:dyDescent="0.25">
      <c r="A230" s="411" t="s">
        <v>262</v>
      </c>
      <c r="B230" s="144"/>
      <c r="C230" s="328" t="s">
        <v>2837</v>
      </c>
      <c r="D230" s="245">
        <v>1</v>
      </c>
      <c r="E230" s="269">
        <v>6000</v>
      </c>
      <c r="F230" s="408">
        <v>6000</v>
      </c>
    </row>
    <row r="231" spans="1:6" ht="31.5" outlineLevel="1" x14ac:dyDescent="0.25">
      <c r="A231" s="373" t="s">
        <v>1549</v>
      </c>
      <c r="B231" s="147"/>
      <c r="C231" s="329" t="s">
        <v>1658</v>
      </c>
      <c r="D231" s="318">
        <v>1</v>
      </c>
      <c r="E231" s="269">
        <v>24000</v>
      </c>
      <c r="F231" s="408">
        <f t="shared" ref="F231:F234" si="13">D231*E231</f>
        <v>24000</v>
      </c>
    </row>
    <row r="232" spans="1:6" ht="31.5" outlineLevel="1" x14ac:dyDescent="0.25">
      <c r="A232" s="407" t="s">
        <v>285</v>
      </c>
      <c r="B232" s="43"/>
      <c r="C232" s="170" t="s">
        <v>286</v>
      </c>
      <c r="D232" s="248">
        <v>1</v>
      </c>
      <c r="E232" s="269">
        <v>3000</v>
      </c>
      <c r="F232" s="408">
        <f t="shared" si="13"/>
        <v>3000</v>
      </c>
    </row>
    <row r="233" spans="1:6" outlineLevel="1" x14ac:dyDescent="0.25">
      <c r="A233" s="407" t="s">
        <v>298</v>
      </c>
      <c r="B233" s="38"/>
      <c r="C233" s="308" t="s">
        <v>177</v>
      </c>
      <c r="D233" s="248">
        <v>1</v>
      </c>
      <c r="E233" s="269">
        <v>6000</v>
      </c>
      <c r="F233" s="408">
        <f t="shared" si="13"/>
        <v>6000</v>
      </c>
    </row>
    <row r="234" spans="1:6" ht="31.5" outlineLevel="1" x14ac:dyDescent="0.25">
      <c r="A234" s="406" t="s">
        <v>722</v>
      </c>
      <c r="B234" s="148"/>
      <c r="C234" s="319" t="s">
        <v>723</v>
      </c>
      <c r="D234" s="245">
        <v>1</v>
      </c>
      <c r="E234" s="269">
        <v>3000</v>
      </c>
      <c r="F234" s="408">
        <f t="shared" si="13"/>
        <v>3000</v>
      </c>
    </row>
    <row r="235" spans="1:6" x14ac:dyDescent="0.25">
      <c r="A235" s="427" t="s">
        <v>352</v>
      </c>
      <c r="B235" s="417" t="s">
        <v>2236</v>
      </c>
      <c r="C235" s="428" t="s">
        <v>1299</v>
      </c>
      <c r="D235" s="419"/>
      <c r="E235" s="420"/>
      <c r="F235" s="429">
        <f>SUM(F236:F241)</f>
        <v>40500</v>
      </c>
    </row>
    <row r="236" spans="1:6" ht="31.5" outlineLevel="1" x14ac:dyDescent="0.25">
      <c r="A236" s="407" t="s">
        <v>251</v>
      </c>
      <c r="B236" s="121"/>
      <c r="C236" s="170" t="s">
        <v>2</v>
      </c>
      <c r="D236" s="248">
        <v>1</v>
      </c>
      <c r="E236" s="269">
        <v>2500</v>
      </c>
      <c r="F236" s="408">
        <f>D236*E236</f>
        <v>2500</v>
      </c>
    </row>
    <row r="237" spans="1:6" ht="47.25" outlineLevel="1" x14ac:dyDescent="0.25">
      <c r="A237" s="406" t="s">
        <v>262</v>
      </c>
      <c r="B237" s="120"/>
      <c r="C237" s="328" t="s">
        <v>2837</v>
      </c>
      <c r="D237" s="245">
        <v>1</v>
      </c>
      <c r="E237" s="269">
        <v>6000</v>
      </c>
      <c r="F237" s="408">
        <v>6000</v>
      </c>
    </row>
    <row r="238" spans="1:6" ht="31.5" outlineLevel="1" x14ac:dyDescent="0.25">
      <c r="A238" s="373" t="s">
        <v>1549</v>
      </c>
      <c r="B238" s="147"/>
      <c r="C238" s="329" t="s">
        <v>1658</v>
      </c>
      <c r="D238" s="318">
        <v>1</v>
      </c>
      <c r="E238" s="269">
        <v>20000</v>
      </c>
      <c r="F238" s="408">
        <f t="shared" ref="F238:F241" si="14">D238*E238</f>
        <v>20000</v>
      </c>
    </row>
    <row r="239" spans="1:6" ht="31.5" outlineLevel="1" x14ac:dyDescent="0.25">
      <c r="A239" s="407" t="s">
        <v>285</v>
      </c>
      <c r="B239" s="43"/>
      <c r="C239" s="170" t="s">
        <v>286</v>
      </c>
      <c r="D239" s="248">
        <v>1</v>
      </c>
      <c r="E239" s="269">
        <v>3000</v>
      </c>
      <c r="F239" s="408">
        <f t="shared" si="14"/>
        <v>3000</v>
      </c>
    </row>
    <row r="240" spans="1:6" outlineLevel="1" x14ac:dyDescent="0.25">
      <c r="A240" s="407" t="s">
        <v>298</v>
      </c>
      <c r="B240" s="38"/>
      <c r="C240" s="308" t="s">
        <v>177</v>
      </c>
      <c r="D240" s="248">
        <v>1</v>
      </c>
      <c r="E240" s="269">
        <v>6000</v>
      </c>
      <c r="F240" s="408">
        <f t="shared" si="14"/>
        <v>6000</v>
      </c>
    </row>
    <row r="241" spans="1:6" ht="31.5" outlineLevel="1" x14ac:dyDescent="0.25">
      <c r="A241" s="406" t="s">
        <v>722</v>
      </c>
      <c r="B241" s="148"/>
      <c r="C241" s="319" t="s">
        <v>723</v>
      </c>
      <c r="D241" s="245">
        <v>1</v>
      </c>
      <c r="E241" s="269">
        <v>3000</v>
      </c>
      <c r="F241" s="408">
        <f t="shared" si="14"/>
        <v>3000</v>
      </c>
    </row>
    <row r="242" spans="1:6" s="143" customFormat="1" ht="31.5" x14ac:dyDescent="0.25">
      <c r="A242" s="427" t="s">
        <v>352</v>
      </c>
      <c r="B242" s="417" t="s">
        <v>2237</v>
      </c>
      <c r="C242" s="428" t="s">
        <v>2228</v>
      </c>
      <c r="D242" s="419"/>
      <c r="E242" s="420"/>
      <c r="F242" s="429">
        <f>SUM(F243:F248)</f>
        <v>45500</v>
      </c>
    </row>
    <row r="243" spans="1:6" s="143" customFormat="1" ht="31.5" outlineLevel="1" x14ac:dyDescent="0.25">
      <c r="A243" s="407" t="s">
        <v>251</v>
      </c>
      <c r="B243" s="121"/>
      <c r="C243" s="170" t="s">
        <v>2685</v>
      </c>
      <c r="D243" s="248">
        <v>1</v>
      </c>
      <c r="E243" s="269">
        <v>3500</v>
      </c>
      <c r="F243" s="408">
        <f>D243*E243</f>
        <v>3500</v>
      </c>
    </row>
    <row r="244" spans="1:6" s="143" customFormat="1" ht="47.25" outlineLevel="1" x14ac:dyDescent="0.25">
      <c r="A244" s="406" t="s">
        <v>262</v>
      </c>
      <c r="B244" s="120"/>
      <c r="C244" s="328" t="s">
        <v>2837</v>
      </c>
      <c r="D244" s="245">
        <v>1</v>
      </c>
      <c r="E244" s="269">
        <v>6000</v>
      </c>
      <c r="F244" s="408">
        <v>6000</v>
      </c>
    </row>
    <row r="245" spans="1:6" s="143" customFormat="1" ht="31.5" outlineLevel="1" x14ac:dyDescent="0.25">
      <c r="A245" s="373" t="s">
        <v>1549</v>
      </c>
      <c r="B245" s="147"/>
      <c r="C245" s="329" t="s">
        <v>1658</v>
      </c>
      <c r="D245" s="318">
        <v>1</v>
      </c>
      <c r="E245" s="269">
        <v>24000</v>
      </c>
      <c r="F245" s="408">
        <f t="shared" ref="F245:F248" si="15">D245*E245</f>
        <v>24000</v>
      </c>
    </row>
    <row r="246" spans="1:6" s="143" customFormat="1" ht="31.5" outlineLevel="1" x14ac:dyDescent="0.25">
      <c r="A246" s="407" t="s">
        <v>285</v>
      </c>
      <c r="B246" s="43"/>
      <c r="C246" s="170" t="s">
        <v>286</v>
      </c>
      <c r="D246" s="248">
        <v>1</v>
      </c>
      <c r="E246" s="269">
        <v>3000</v>
      </c>
      <c r="F246" s="408">
        <f t="shared" si="15"/>
        <v>3000</v>
      </c>
    </row>
    <row r="247" spans="1:6" s="143" customFormat="1" outlineLevel="1" x14ac:dyDescent="0.25">
      <c r="A247" s="407" t="s">
        <v>298</v>
      </c>
      <c r="B247" s="38"/>
      <c r="C247" s="308" t="s">
        <v>177</v>
      </c>
      <c r="D247" s="248">
        <v>1</v>
      </c>
      <c r="E247" s="269">
        <v>6000</v>
      </c>
      <c r="F247" s="408">
        <f t="shared" si="15"/>
        <v>6000</v>
      </c>
    </row>
    <row r="248" spans="1:6" s="143" customFormat="1" ht="31.5" outlineLevel="1" x14ac:dyDescent="0.25">
      <c r="A248" s="406" t="s">
        <v>722</v>
      </c>
      <c r="B248" s="148"/>
      <c r="C248" s="319" t="s">
        <v>723</v>
      </c>
      <c r="D248" s="245">
        <v>1</v>
      </c>
      <c r="E248" s="269">
        <v>3000</v>
      </c>
      <c r="F248" s="408">
        <f t="shared" si="15"/>
        <v>3000</v>
      </c>
    </row>
    <row r="249" spans="1:6" s="143" customFormat="1" ht="31.5" x14ac:dyDescent="0.25">
      <c r="A249" s="427" t="s">
        <v>352</v>
      </c>
      <c r="B249" s="417" t="s">
        <v>2238</v>
      </c>
      <c r="C249" s="428" t="s">
        <v>2229</v>
      </c>
      <c r="D249" s="419"/>
      <c r="E249" s="420"/>
      <c r="F249" s="429">
        <f>SUM(F250:F255)</f>
        <v>52000</v>
      </c>
    </row>
    <row r="250" spans="1:6" s="143" customFormat="1" ht="31.5" outlineLevel="1" x14ac:dyDescent="0.25">
      <c r="A250" s="407" t="s">
        <v>251</v>
      </c>
      <c r="B250" s="121"/>
      <c r="C250" s="151" t="s">
        <v>2686</v>
      </c>
      <c r="D250" s="261">
        <v>1</v>
      </c>
      <c r="E250" s="270">
        <v>4000</v>
      </c>
      <c r="F250" s="408">
        <f>D250*E250</f>
        <v>4000</v>
      </c>
    </row>
    <row r="251" spans="1:6" s="143" customFormat="1" ht="47.25" outlineLevel="1" x14ac:dyDescent="0.25">
      <c r="A251" s="406" t="s">
        <v>262</v>
      </c>
      <c r="B251" s="120"/>
      <c r="C251" s="162" t="s">
        <v>2837</v>
      </c>
      <c r="D251" s="225">
        <v>1</v>
      </c>
      <c r="E251" s="270">
        <v>6000</v>
      </c>
      <c r="F251" s="408">
        <v>6000</v>
      </c>
    </row>
    <row r="252" spans="1:6" s="143" customFormat="1" ht="31.5" outlineLevel="1" x14ac:dyDescent="0.25">
      <c r="A252" s="373" t="s">
        <v>1549</v>
      </c>
      <c r="B252" s="147"/>
      <c r="C252" s="329" t="s">
        <v>1658</v>
      </c>
      <c r="D252" s="318">
        <v>1</v>
      </c>
      <c r="E252" s="269">
        <v>30000</v>
      </c>
      <c r="F252" s="408">
        <f t="shared" ref="F252:F255" si="16">D252*E252</f>
        <v>30000</v>
      </c>
    </row>
    <row r="253" spans="1:6" s="143" customFormat="1" ht="31.5" outlineLevel="1" x14ac:dyDescent="0.25">
      <c r="A253" s="407" t="s">
        <v>285</v>
      </c>
      <c r="B253" s="43"/>
      <c r="C253" s="151" t="s">
        <v>286</v>
      </c>
      <c r="D253" s="261">
        <v>1</v>
      </c>
      <c r="E253" s="270">
        <v>3000</v>
      </c>
      <c r="F253" s="408">
        <f t="shared" si="16"/>
        <v>3000</v>
      </c>
    </row>
    <row r="254" spans="1:6" s="143" customFormat="1" outlineLevel="1" x14ac:dyDescent="0.25">
      <c r="A254" s="407" t="s">
        <v>298</v>
      </c>
      <c r="B254" s="38"/>
      <c r="C254" s="171" t="s">
        <v>177</v>
      </c>
      <c r="D254" s="261">
        <v>1</v>
      </c>
      <c r="E254" s="270">
        <v>6000</v>
      </c>
      <c r="F254" s="408">
        <f t="shared" si="16"/>
        <v>6000</v>
      </c>
    </row>
    <row r="255" spans="1:6" s="143" customFormat="1" ht="31.5" outlineLevel="1" x14ac:dyDescent="0.25">
      <c r="A255" s="406" t="s">
        <v>722</v>
      </c>
      <c r="B255" s="148"/>
      <c r="C255" s="161" t="s">
        <v>723</v>
      </c>
      <c r="D255" s="225">
        <v>1</v>
      </c>
      <c r="E255" s="270">
        <v>3000</v>
      </c>
      <c r="F255" s="408">
        <f t="shared" si="16"/>
        <v>3000</v>
      </c>
    </row>
    <row r="256" spans="1:6" x14ac:dyDescent="0.25">
      <c r="A256" s="427" t="s">
        <v>352</v>
      </c>
      <c r="B256" s="417" t="s">
        <v>2239</v>
      </c>
      <c r="C256" s="428" t="s">
        <v>1298</v>
      </c>
      <c r="D256" s="419"/>
      <c r="E256" s="420"/>
      <c r="F256" s="429">
        <f>SUM(F257:F262)</f>
        <v>74500</v>
      </c>
    </row>
    <row r="257" spans="1:6" ht="31.5" outlineLevel="1" x14ac:dyDescent="0.25">
      <c r="A257" s="407" t="s">
        <v>251</v>
      </c>
      <c r="B257" s="39"/>
      <c r="C257" s="151" t="s">
        <v>2</v>
      </c>
      <c r="D257" s="159">
        <v>1</v>
      </c>
      <c r="E257" s="270">
        <v>2500</v>
      </c>
      <c r="F257" s="408">
        <f>D257*E257</f>
        <v>2500</v>
      </c>
    </row>
    <row r="258" spans="1:6" ht="63" outlineLevel="1" x14ac:dyDescent="0.25">
      <c r="A258" s="406" t="s">
        <v>262</v>
      </c>
      <c r="B258" s="120"/>
      <c r="C258" s="162" t="s">
        <v>2838</v>
      </c>
      <c r="D258" s="245">
        <v>5</v>
      </c>
      <c r="E258" s="269">
        <v>6000</v>
      </c>
      <c r="F258" s="408">
        <f>5*6000</f>
        <v>30000</v>
      </c>
    </row>
    <row r="259" spans="1:6" ht="31.5" outlineLevel="1" x14ac:dyDescent="0.25">
      <c r="A259" s="412" t="s">
        <v>1549</v>
      </c>
      <c r="B259" s="119"/>
      <c r="C259" s="329" t="s">
        <v>1659</v>
      </c>
      <c r="D259" s="318">
        <v>1</v>
      </c>
      <c r="E259" s="269">
        <v>30000</v>
      </c>
      <c r="F259" s="408">
        <f t="shared" ref="F259:F262" si="17">D259*E259</f>
        <v>30000</v>
      </c>
    </row>
    <row r="260" spans="1:6" ht="31.5" outlineLevel="1" x14ac:dyDescent="0.25">
      <c r="A260" s="407" t="s">
        <v>285</v>
      </c>
      <c r="B260" s="43"/>
      <c r="C260" s="151" t="s">
        <v>286</v>
      </c>
      <c r="D260" s="248">
        <v>1</v>
      </c>
      <c r="E260" s="269">
        <v>3000</v>
      </c>
      <c r="F260" s="408">
        <f t="shared" si="17"/>
        <v>3000</v>
      </c>
    </row>
    <row r="261" spans="1:6" outlineLevel="1" collapsed="1" x14ac:dyDescent="0.25">
      <c r="A261" s="407" t="s">
        <v>298</v>
      </c>
      <c r="B261" s="38"/>
      <c r="C261" s="171" t="s">
        <v>177</v>
      </c>
      <c r="D261" s="248">
        <v>1</v>
      </c>
      <c r="E261" s="269">
        <v>6000</v>
      </c>
      <c r="F261" s="408">
        <f t="shared" si="17"/>
        <v>6000</v>
      </c>
    </row>
    <row r="262" spans="1:6" ht="31.5" outlineLevel="1" x14ac:dyDescent="0.25">
      <c r="A262" s="406" t="s">
        <v>722</v>
      </c>
      <c r="B262" s="148"/>
      <c r="C262" s="161" t="s">
        <v>723</v>
      </c>
      <c r="D262" s="245">
        <v>1</v>
      </c>
      <c r="E262" s="269">
        <v>3000</v>
      </c>
      <c r="F262" s="408">
        <f t="shared" si="17"/>
        <v>3000</v>
      </c>
    </row>
    <row r="263" spans="1:6" s="143" customFormat="1" x14ac:dyDescent="0.25">
      <c r="A263" s="427" t="s">
        <v>352</v>
      </c>
      <c r="B263" s="417" t="s">
        <v>2240</v>
      </c>
      <c r="C263" s="428" t="s">
        <v>2230</v>
      </c>
      <c r="D263" s="419"/>
      <c r="E263" s="420"/>
      <c r="F263" s="429">
        <f>SUM(F264:F269)</f>
        <v>81500</v>
      </c>
    </row>
    <row r="264" spans="1:6" s="143" customFormat="1" ht="31.5" outlineLevel="1" x14ac:dyDescent="0.25">
      <c r="A264" s="407" t="s">
        <v>251</v>
      </c>
      <c r="B264" s="39"/>
      <c r="C264" s="151" t="s">
        <v>2685</v>
      </c>
      <c r="D264" s="248">
        <v>1</v>
      </c>
      <c r="E264" s="269">
        <v>3500</v>
      </c>
      <c r="F264" s="408">
        <f>D264*E264</f>
        <v>3500</v>
      </c>
    </row>
    <row r="265" spans="1:6" s="143" customFormat="1" ht="47.25" outlineLevel="1" x14ac:dyDescent="0.25">
      <c r="A265" s="406" t="s">
        <v>262</v>
      </c>
      <c r="B265" s="120"/>
      <c r="C265" s="162" t="s">
        <v>2837</v>
      </c>
      <c r="D265" s="245">
        <v>5</v>
      </c>
      <c r="E265" s="269">
        <v>6000</v>
      </c>
      <c r="F265" s="408">
        <f>5*6000</f>
        <v>30000</v>
      </c>
    </row>
    <row r="266" spans="1:6" s="143" customFormat="1" ht="31.5" outlineLevel="1" x14ac:dyDescent="0.25">
      <c r="A266" s="412" t="s">
        <v>1549</v>
      </c>
      <c r="B266" s="119"/>
      <c r="C266" s="329" t="s">
        <v>1659</v>
      </c>
      <c r="D266" s="318">
        <v>1</v>
      </c>
      <c r="E266" s="269">
        <v>36000</v>
      </c>
      <c r="F266" s="408">
        <f>D266*E266</f>
        <v>36000</v>
      </c>
    </row>
    <row r="267" spans="1:6" s="143" customFormat="1" ht="31.5" outlineLevel="1" x14ac:dyDescent="0.25">
      <c r="A267" s="407" t="s">
        <v>285</v>
      </c>
      <c r="B267" s="43"/>
      <c r="C267" s="151" t="s">
        <v>286</v>
      </c>
      <c r="D267" s="248">
        <v>1</v>
      </c>
      <c r="E267" s="269">
        <v>3000</v>
      </c>
      <c r="F267" s="408">
        <f t="shared" ref="F267:F269" si="18">D267*E267</f>
        <v>3000</v>
      </c>
    </row>
    <row r="268" spans="1:6" s="143" customFormat="1" outlineLevel="1" collapsed="1" x14ac:dyDescent="0.25">
      <c r="A268" s="407" t="s">
        <v>298</v>
      </c>
      <c r="B268" s="38"/>
      <c r="C268" s="171" t="s">
        <v>177</v>
      </c>
      <c r="D268" s="248">
        <v>1</v>
      </c>
      <c r="E268" s="269">
        <v>6000</v>
      </c>
      <c r="F268" s="408">
        <f t="shared" si="18"/>
        <v>6000</v>
      </c>
    </row>
    <row r="269" spans="1:6" s="143" customFormat="1" ht="31.5" outlineLevel="1" x14ac:dyDescent="0.25">
      <c r="A269" s="406" t="s">
        <v>722</v>
      </c>
      <c r="B269" s="148"/>
      <c r="C269" s="161" t="s">
        <v>723</v>
      </c>
      <c r="D269" s="245">
        <v>1</v>
      </c>
      <c r="E269" s="269">
        <v>3000</v>
      </c>
      <c r="F269" s="408">
        <f t="shared" si="18"/>
        <v>3000</v>
      </c>
    </row>
    <row r="270" spans="1:6" s="143" customFormat="1" x14ac:dyDescent="0.25">
      <c r="A270" s="427" t="s">
        <v>352</v>
      </c>
      <c r="B270" s="417" t="s">
        <v>2241</v>
      </c>
      <c r="C270" s="428" t="s">
        <v>2231</v>
      </c>
      <c r="D270" s="419"/>
      <c r="E270" s="420"/>
      <c r="F270" s="429">
        <f>SUM(F271:F276)</f>
        <v>91000</v>
      </c>
    </row>
    <row r="271" spans="1:6" s="143" customFormat="1" ht="31.5" outlineLevel="1" x14ac:dyDescent="0.25">
      <c r="A271" s="407" t="s">
        <v>251</v>
      </c>
      <c r="B271" s="39"/>
      <c r="C271" s="151" t="s">
        <v>2686</v>
      </c>
      <c r="D271" s="261">
        <v>1</v>
      </c>
      <c r="E271" s="269">
        <v>4000</v>
      </c>
      <c r="F271" s="408">
        <f>D271*E271</f>
        <v>4000</v>
      </c>
    </row>
    <row r="272" spans="1:6" s="143" customFormat="1" ht="47.25" outlineLevel="1" x14ac:dyDescent="0.25">
      <c r="A272" s="406" t="s">
        <v>262</v>
      </c>
      <c r="B272" s="120"/>
      <c r="C272" s="162" t="s">
        <v>2837</v>
      </c>
      <c r="D272" s="225">
        <v>5</v>
      </c>
      <c r="E272" s="269">
        <v>6000</v>
      </c>
      <c r="F272" s="408">
        <f>5*6000</f>
        <v>30000</v>
      </c>
    </row>
    <row r="273" spans="1:6" s="143" customFormat="1" ht="31.5" outlineLevel="1" x14ac:dyDescent="0.25">
      <c r="A273" s="412" t="s">
        <v>1549</v>
      </c>
      <c r="B273" s="119"/>
      <c r="C273" s="329" t="s">
        <v>1659</v>
      </c>
      <c r="D273" s="318">
        <v>1</v>
      </c>
      <c r="E273" s="269">
        <v>45000</v>
      </c>
      <c r="F273" s="408">
        <f>D273*E273</f>
        <v>45000</v>
      </c>
    </row>
    <row r="274" spans="1:6" s="143" customFormat="1" ht="31.5" outlineLevel="1" x14ac:dyDescent="0.25">
      <c r="A274" s="407" t="s">
        <v>285</v>
      </c>
      <c r="B274" s="43"/>
      <c r="C274" s="151" t="s">
        <v>286</v>
      </c>
      <c r="D274" s="261">
        <v>1</v>
      </c>
      <c r="E274" s="269">
        <v>3000</v>
      </c>
      <c r="F274" s="408">
        <f t="shared" ref="F274:F276" si="19">D274*E274</f>
        <v>3000</v>
      </c>
    </row>
    <row r="275" spans="1:6" s="143" customFormat="1" outlineLevel="1" collapsed="1" x14ac:dyDescent="0.25">
      <c r="A275" s="407" t="s">
        <v>298</v>
      </c>
      <c r="B275" s="38"/>
      <c r="C275" s="171" t="s">
        <v>177</v>
      </c>
      <c r="D275" s="261">
        <v>1</v>
      </c>
      <c r="E275" s="269">
        <v>6000</v>
      </c>
      <c r="F275" s="408">
        <f t="shared" si="19"/>
        <v>6000</v>
      </c>
    </row>
    <row r="276" spans="1:6" s="143" customFormat="1" ht="31.5" outlineLevel="1" x14ac:dyDescent="0.25">
      <c r="A276" s="406" t="s">
        <v>722</v>
      </c>
      <c r="B276" s="148"/>
      <c r="C276" s="161" t="s">
        <v>723</v>
      </c>
      <c r="D276" s="225">
        <v>1</v>
      </c>
      <c r="E276" s="269">
        <v>3000</v>
      </c>
      <c r="F276" s="408">
        <f t="shared" si="19"/>
        <v>3000</v>
      </c>
    </row>
    <row r="277" spans="1:6" x14ac:dyDescent="0.25">
      <c r="A277" s="158"/>
      <c r="B277" s="97"/>
      <c r="C277" s="158" t="s">
        <v>796</v>
      </c>
      <c r="D277" s="158"/>
      <c r="E277" s="297"/>
      <c r="F277" s="158"/>
    </row>
    <row r="278" spans="1:6" x14ac:dyDescent="0.25">
      <c r="A278" s="418" t="s">
        <v>572</v>
      </c>
      <c r="B278" s="417" t="s">
        <v>764</v>
      </c>
      <c r="C278" s="428" t="s">
        <v>1692</v>
      </c>
      <c r="D278" s="419"/>
      <c r="E278" s="420"/>
      <c r="F278" s="429">
        <f>SUM(F279:F281)</f>
        <v>36000</v>
      </c>
    </row>
    <row r="279" spans="1:6" outlineLevel="1" x14ac:dyDescent="0.25">
      <c r="A279" s="407" t="s">
        <v>1615</v>
      </c>
      <c r="B279" s="44"/>
      <c r="C279" s="329" t="s">
        <v>1650</v>
      </c>
      <c r="D279" s="318">
        <v>1</v>
      </c>
      <c r="E279" s="269">
        <v>18000</v>
      </c>
      <c r="F279" s="408">
        <f>D279*E279</f>
        <v>18000</v>
      </c>
    </row>
    <row r="280" spans="1:6" s="145" customFormat="1" ht="31.5" outlineLevel="1" x14ac:dyDescent="0.25">
      <c r="A280" s="407" t="s">
        <v>49</v>
      </c>
      <c r="B280" s="45"/>
      <c r="C280" s="329" t="s">
        <v>547</v>
      </c>
      <c r="D280" s="318">
        <v>1</v>
      </c>
      <c r="E280" s="269">
        <v>15000</v>
      </c>
      <c r="F280" s="408">
        <f t="shared" ref="F280" si="20">D280*E280</f>
        <v>15000</v>
      </c>
    </row>
    <row r="281" spans="1:6" ht="47.25" outlineLevel="1" x14ac:dyDescent="0.25">
      <c r="A281" s="406" t="s">
        <v>262</v>
      </c>
      <c r="B281" s="120"/>
      <c r="C281" s="328" t="s">
        <v>2880</v>
      </c>
      <c r="D281" s="245">
        <v>1</v>
      </c>
      <c r="E281" s="269">
        <v>3000</v>
      </c>
      <c r="F281" s="408">
        <v>3000</v>
      </c>
    </row>
    <row r="282" spans="1:6" x14ac:dyDescent="0.25">
      <c r="A282" s="418" t="s">
        <v>572</v>
      </c>
      <c r="B282" s="417" t="s">
        <v>765</v>
      </c>
      <c r="C282" s="428" t="s">
        <v>573</v>
      </c>
      <c r="D282" s="419"/>
      <c r="E282" s="420"/>
      <c r="F282" s="429">
        <f>SUM(F283:F285)</f>
        <v>29000</v>
      </c>
    </row>
    <row r="283" spans="1:6" outlineLevel="1" x14ac:dyDescent="0.25">
      <c r="A283" s="407" t="s">
        <v>1616</v>
      </c>
      <c r="B283" s="44"/>
      <c r="C283" s="329" t="s">
        <v>89</v>
      </c>
      <c r="D283" s="318">
        <v>1</v>
      </c>
      <c r="E283" s="269">
        <v>18000</v>
      </c>
      <c r="F283" s="408">
        <f>D283*E283</f>
        <v>18000</v>
      </c>
    </row>
    <row r="284" spans="1:6" ht="31.5" outlineLevel="1" x14ac:dyDescent="0.25">
      <c r="A284" s="407" t="s">
        <v>49</v>
      </c>
      <c r="B284" s="45"/>
      <c r="C284" s="329" t="s">
        <v>548</v>
      </c>
      <c r="D284" s="318">
        <v>1</v>
      </c>
      <c r="E284" s="269">
        <v>8000</v>
      </c>
      <c r="F284" s="408">
        <f t="shared" ref="F284" si="21">D284*E284</f>
        <v>8000</v>
      </c>
    </row>
    <row r="285" spans="1:6" s="40" customFormat="1" ht="47.25" outlineLevel="1" x14ac:dyDescent="0.25">
      <c r="A285" s="406" t="s">
        <v>262</v>
      </c>
      <c r="B285" s="120"/>
      <c r="C285" s="328" t="s">
        <v>2880</v>
      </c>
      <c r="D285" s="245">
        <v>1</v>
      </c>
      <c r="E285" s="269">
        <v>3000</v>
      </c>
      <c r="F285" s="408">
        <v>3000</v>
      </c>
    </row>
    <row r="286" spans="1:6" s="40" customFormat="1" x14ac:dyDescent="0.25">
      <c r="A286" s="418" t="s">
        <v>572</v>
      </c>
      <c r="B286" s="417" t="s">
        <v>766</v>
      </c>
      <c r="C286" s="428" t="s">
        <v>574</v>
      </c>
      <c r="D286" s="419"/>
      <c r="E286" s="420"/>
      <c r="F286" s="429">
        <f>SUM(F287:F289)</f>
        <v>31000</v>
      </c>
    </row>
    <row r="287" spans="1:6" s="40" customFormat="1" outlineLevel="1" x14ac:dyDescent="0.25">
      <c r="A287" s="407" t="s">
        <v>1516</v>
      </c>
      <c r="B287" s="45"/>
      <c r="C287" s="170" t="s">
        <v>118</v>
      </c>
      <c r="D287" s="318">
        <v>1</v>
      </c>
      <c r="E287" s="269">
        <v>20000</v>
      </c>
      <c r="F287" s="408">
        <f>D287*E287</f>
        <v>20000</v>
      </c>
    </row>
    <row r="288" spans="1:6" s="40" customFormat="1" ht="31.5" outlineLevel="1" x14ac:dyDescent="0.25">
      <c r="A288" s="407" t="s">
        <v>49</v>
      </c>
      <c r="B288" s="45"/>
      <c r="C288" s="329" t="s">
        <v>549</v>
      </c>
      <c r="D288" s="318">
        <v>1</v>
      </c>
      <c r="E288" s="269">
        <v>8000</v>
      </c>
      <c r="F288" s="408">
        <f t="shared" ref="F288" si="22">D288*E288</f>
        <v>8000</v>
      </c>
    </row>
    <row r="289" spans="1:6" s="40" customFormat="1" ht="47.25" outlineLevel="1" x14ac:dyDescent="0.25">
      <c r="A289" s="406" t="s">
        <v>262</v>
      </c>
      <c r="B289" s="120"/>
      <c r="C289" s="328" t="s">
        <v>2880</v>
      </c>
      <c r="D289" s="245">
        <v>1</v>
      </c>
      <c r="E289" s="269">
        <v>3000</v>
      </c>
      <c r="F289" s="408">
        <v>3000</v>
      </c>
    </row>
    <row r="290" spans="1:6" x14ac:dyDescent="0.25">
      <c r="A290" s="158"/>
      <c r="B290" s="97"/>
      <c r="C290" s="158" t="s">
        <v>797</v>
      </c>
      <c r="D290" s="158"/>
      <c r="E290" s="297"/>
      <c r="F290" s="158"/>
    </row>
    <row r="291" spans="1:6" x14ac:dyDescent="0.25">
      <c r="A291" s="418" t="s">
        <v>572</v>
      </c>
      <c r="B291" s="417" t="s">
        <v>767</v>
      </c>
      <c r="C291" s="428" t="s">
        <v>2065</v>
      </c>
      <c r="D291" s="419"/>
      <c r="E291" s="420"/>
      <c r="F291" s="429">
        <f>SUM(F292:F304)</f>
        <v>8600</v>
      </c>
    </row>
    <row r="292" spans="1:6" s="40" customFormat="1" outlineLevel="1" x14ac:dyDescent="0.25">
      <c r="A292" s="373" t="s">
        <v>1321</v>
      </c>
      <c r="B292" s="65"/>
      <c r="C292" s="171" t="s">
        <v>65</v>
      </c>
      <c r="D292" s="159">
        <v>1</v>
      </c>
      <c r="E292" s="269">
        <v>300</v>
      </c>
      <c r="F292" s="408">
        <f t="shared" ref="F292:F304" si="23">D292*E292</f>
        <v>300</v>
      </c>
    </row>
    <row r="293" spans="1:6" s="40" customFormat="1" outlineLevel="1" x14ac:dyDescent="0.25">
      <c r="A293" s="398" t="s">
        <v>323</v>
      </c>
      <c r="B293" s="65"/>
      <c r="C293" s="171" t="s">
        <v>307</v>
      </c>
      <c r="D293" s="159">
        <v>1</v>
      </c>
      <c r="E293" s="269">
        <v>550</v>
      </c>
      <c r="F293" s="408">
        <f t="shared" si="23"/>
        <v>550</v>
      </c>
    </row>
    <row r="294" spans="1:6" s="40" customFormat="1" outlineLevel="1" x14ac:dyDescent="0.25">
      <c r="A294" s="373" t="s">
        <v>1323</v>
      </c>
      <c r="B294" s="65"/>
      <c r="C294" s="308" t="s">
        <v>99</v>
      </c>
      <c r="D294" s="248">
        <v>1</v>
      </c>
      <c r="E294" s="269">
        <v>3000</v>
      </c>
      <c r="F294" s="408">
        <f t="shared" si="23"/>
        <v>3000</v>
      </c>
    </row>
    <row r="295" spans="1:6" s="40" customFormat="1" ht="31.5" outlineLevel="1" x14ac:dyDescent="0.25">
      <c r="A295" s="373" t="s">
        <v>326</v>
      </c>
      <c r="B295" s="65"/>
      <c r="C295" s="308" t="s">
        <v>1622</v>
      </c>
      <c r="D295" s="248">
        <v>1</v>
      </c>
      <c r="E295" s="269">
        <v>2000</v>
      </c>
      <c r="F295" s="408">
        <f t="shared" si="23"/>
        <v>2000</v>
      </c>
    </row>
    <row r="296" spans="1:6" s="40" customFormat="1" outlineLevel="1" x14ac:dyDescent="0.25">
      <c r="A296" s="373" t="s">
        <v>1460</v>
      </c>
      <c r="B296" s="65"/>
      <c r="C296" s="171" t="s">
        <v>690</v>
      </c>
      <c r="D296" s="159">
        <v>1</v>
      </c>
      <c r="E296" s="269">
        <v>500</v>
      </c>
      <c r="F296" s="408">
        <f t="shared" si="23"/>
        <v>500</v>
      </c>
    </row>
    <row r="297" spans="1:6" s="40" customFormat="1" outlineLevel="1" x14ac:dyDescent="0.25">
      <c r="A297" s="373" t="s">
        <v>1456</v>
      </c>
      <c r="B297" s="65"/>
      <c r="C297" s="171" t="s">
        <v>688</v>
      </c>
      <c r="D297" s="159">
        <v>1</v>
      </c>
      <c r="E297" s="269">
        <v>500</v>
      </c>
      <c r="F297" s="408">
        <f t="shared" si="23"/>
        <v>500</v>
      </c>
    </row>
    <row r="298" spans="1:6" s="40" customFormat="1" ht="47.25" outlineLevel="1" x14ac:dyDescent="0.25">
      <c r="A298" s="407" t="s">
        <v>1582</v>
      </c>
      <c r="B298" s="38"/>
      <c r="C298" s="171" t="s">
        <v>1237</v>
      </c>
      <c r="D298" s="261">
        <v>1</v>
      </c>
      <c r="E298" s="269">
        <v>110</v>
      </c>
      <c r="F298" s="408">
        <f t="shared" si="23"/>
        <v>110</v>
      </c>
    </row>
    <row r="299" spans="1:6" ht="31.5" outlineLevel="1" x14ac:dyDescent="0.25">
      <c r="A299" s="407" t="s">
        <v>1581</v>
      </c>
      <c r="B299" s="211"/>
      <c r="C299" s="171" t="s">
        <v>1238</v>
      </c>
      <c r="D299" s="261">
        <v>1</v>
      </c>
      <c r="E299" s="269">
        <v>110</v>
      </c>
      <c r="F299" s="408">
        <f t="shared" si="23"/>
        <v>110</v>
      </c>
    </row>
    <row r="300" spans="1:6" s="40" customFormat="1" ht="31.5" outlineLevel="1" x14ac:dyDescent="0.25">
      <c r="A300" s="407" t="s">
        <v>1579</v>
      </c>
      <c r="B300" s="211"/>
      <c r="C300" s="171" t="s">
        <v>1239</v>
      </c>
      <c r="D300" s="261">
        <v>1</v>
      </c>
      <c r="E300" s="269">
        <v>110</v>
      </c>
      <c r="F300" s="408">
        <f t="shared" si="23"/>
        <v>110</v>
      </c>
    </row>
    <row r="301" spans="1:6" s="40" customFormat="1" ht="31.5" outlineLevel="1" x14ac:dyDescent="0.25">
      <c r="A301" s="407" t="s">
        <v>1580</v>
      </c>
      <c r="B301" s="237"/>
      <c r="C301" s="171" t="s">
        <v>1240</v>
      </c>
      <c r="D301" s="261">
        <v>1</v>
      </c>
      <c r="E301" s="269">
        <v>110</v>
      </c>
      <c r="F301" s="408">
        <f t="shared" si="23"/>
        <v>110</v>
      </c>
    </row>
    <row r="302" spans="1:6" s="40" customFormat="1" ht="47.25" outlineLevel="1" x14ac:dyDescent="0.25">
      <c r="A302" s="413" t="s">
        <v>790</v>
      </c>
      <c r="B302" s="237"/>
      <c r="C302" s="171" t="s">
        <v>1666</v>
      </c>
      <c r="D302" s="261">
        <v>1</v>
      </c>
      <c r="E302" s="269">
        <v>110</v>
      </c>
      <c r="F302" s="408">
        <f t="shared" si="23"/>
        <v>110</v>
      </c>
    </row>
    <row r="303" spans="1:6" s="40" customFormat="1" ht="31.5" outlineLevel="1" x14ac:dyDescent="0.25">
      <c r="A303" s="413" t="s">
        <v>1393</v>
      </c>
      <c r="B303" s="121"/>
      <c r="C303" s="151" t="s">
        <v>603</v>
      </c>
      <c r="D303" s="159">
        <v>1</v>
      </c>
      <c r="E303" s="269">
        <v>700</v>
      </c>
      <c r="F303" s="408">
        <f t="shared" si="23"/>
        <v>700</v>
      </c>
    </row>
    <row r="304" spans="1:6" s="40" customFormat="1" outlineLevel="1" x14ac:dyDescent="0.25">
      <c r="A304" s="413" t="s">
        <v>611</v>
      </c>
      <c r="B304" s="121"/>
      <c r="C304" s="151" t="s">
        <v>604</v>
      </c>
      <c r="D304" s="159">
        <v>1</v>
      </c>
      <c r="E304" s="269">
        <v>500</v>
      </c>
      <c r="F304" s="408">
        <f t="shared" si="23"/>
        <v>500</v>
      </c>
    </row>
    <row r="305" spans="1:6" s="40" customFormat="1" x14ac:dyDescent="0.25">
      <c r="A305" s="158"/>
      <c r="B305" s="97"/>
      <c r="C305" s="158" t="s">
        <v>798</v>
      </c>
      <c r="D305" s="158"/>
      <c r="E305" s="297"/>
      <c r="F305" s="158"/>
    </row>
    <row r="306" spans="1:6" s="40" customFormat="1" x14ac:dyDescent="0.25">
      <c r="A306" s="418" t="s">
        <v>572</v>
      </c>
      <c r="B306" s="417" t="s">
        <v>1821</v>
      </c>
      <c r="C306" s="418" t="s">
        <v>1684</v>
      </c>
      <c r="D306" s="419"/>
      <c r="E306" s="420"/>
      <c r="F306" s="431">
        <f>SUM(F307:F313)</f>
        <v>114000</v>
      </c>
    </row>
    <row r="307" spans="1:6" outlineLevel="1" x14ac:dyDescent="0.25">
      <c r="A307" s="413" t="s">
        <v>298</v>
      </c>
      <c r="B307" s="237"/>
      <c r="C307" s="238" t="s">
        <v>2763</v>
      </c>
      <c r="D307" s="239">
        <v>1</v>
      </c>
      <c r="E307" s="269">
        <v>6000</v>
      </c>
      <c r="F307" s="408">
        <f t="shared" ref="F307:F321" si="24">D307*E307</f>
        <v>6000</v>
      </c>
    </row>
    <row r="308" spans="1:6" s="40" customFormat="1" ht="47.25" outlineLevel="1" x14ac:dyDescent="0.25">
      <c r="A308" s="414" t="s">
        <v>262</v>
      </c>
      <c r="B308" s="255"/>
      <c r="C308" s="162" t="s">
        <v>2761</v>
      </c>
      <c r="D308" s="225">
        <v>2</v>
      </c>
      <c r="E308" s="269">
        <v>2000</v>
      </c>
      <c r="F308" s="408">
        <f>2*E308</f>
        <v>4000</v>
      </c>
    </row>
    <row r="309" spans="1:6" s="40" customFormat="1" outlineLevel="1" x14ac:dyDescent="0.25">
      <c r="A309" s="414" t="s">
        <v>350</v>
      </c>
      <c r="B309" s="255"/>
      <c r="C309" s="170" t="s">
        <v>2695</v>
      </c>
      <c r="D309" s="248">
        <v>1</v>
      </c>
      <c r="E309" s="269">
        <v>27000</v>
      </c>
      <c r="F309" s="408">
        <f t="shared" si="24"/>
        <v>27000</v>
      </c>
    </row>
    <row r="310" spans="1:6" s="40" customFormat="1" outlineLevel="1" x14ac:dyDescent="0.25">
      <c r="A310" s="414" t="s">
        <v>347</v>
      </c>
      <c r="B310" s="255"/>
      <c r="C310" s="308" t="s">
        <v>181</v>
      </c>
      <c r="D310" s="248">
        <v>1</v>
      </c>
      <c r="E310" s="269">
        <v>22000</v>
      </c>
      <c r="F310" s="408">
        <f t="shared" si="24"/>
        <v>22000</v>
      </c>
    </row>
    <row r="311" spans="1:6" s="40" customFormat="1" ht="31.5" outlineLevel="1" x14ac:dyDescent="0.25">
      <c r="A311" s="414" t="s">
        <v>349</v>
      </c>
      <c r="B311" s="255"/>
      <c r="C311" s="330" t="s">
        <v>535</v>
      </c>
      <c r="D311" s="331">
        <v>1</v>
      </c>
      <c r="E311" s="269">
        <v>3000</v>
      </c>
      <c r="F311" s="408">
        <f t="shared" si="24"/>
        <v>3000</v>
      </c>
    </row>
    <row r="312" spans="1:6" s="40" customFormat="1" outlineLevel="1" x14ac:dyDescent="0.25">
      <c r="A312" s="414" t="s">
        <v>351</v>
      </c>
      <c r="B312" s="255"/>
      <c r="C312" s="308" t="s">
        <v>180</v>
      </c>
      <c r="D312" s="248">
        <v>1</v>
      </c>
      <c r="E312" s="269">
        <v>30000</v>
      </c>
      <c r="F312" s="408">
        <f t="shared" si="24"/>
        <v>30000</v>
      </c>
    </row>
    <row r="313" spans="1:6" s="40" customFormat="1" outlineLevel="1" x14ac:dyDescent="0.25">
      <c r="A313" s="414" t="s">
        <v>183</v>
      </c>
      <c r="B313" s="255"/>
      <c r="C313" s="320" t="s">
        <v>184</v>
      </c>
      <c r="D313" s="318">
        <v>1</v>
      </c>
      <c r="E313" s="269">
        <v>22000</v>
      </c>
      <c r="F313" s="408">
        <f t="shared" si="24"/>
        <v>22000</v>
      </c>
    </row>
    <row r="314" spans="1:6" x14ac:dyDescent="0.25">
      <c r="A314" s="418" t="s">
        <v>572</v>
      </c>
      <c r="B314" s="417" t="s">
        <v>1822</v>
      </c>
      <c r="C314" s="418" t="s">
        <v>1685</v>
      </c>
      <c r="D314" s="419"/>
      <c r="E314" s="420"/>
      <c r="F314" s="431">
        <f>SUM(F315:F321)</f>
        <v>128000</v>
      </c>
    </row>
    <row r="315" spans="1:6" s="40" customFormat="1" outlineLevel="1" x14ac:dyDescent="0.25">
      <c r="A315" s="413" t="s">
        <v>298</v>
      </c>
      <c r="B315" s="255"/>
      <c r="C315" s="238" t="s">
        <v>2763</v>
      </c>
      <c r="D315" s="239">
        <v>1</v>
      </c>
      <c r="E315" s="269">
        <v>6000</v>
      </c>
      <c r="F315" s="408">
        <f t="shared" si="24"/>
        <v>6000</v>
      </c>
    </row>
    <row r="316" spans="1:6" s="40" customFormat="1" ht="47.25" outlineLevel="1" x14ac:dyDescent="0.25">
      <c r="A316" s="414" t="s">
        <v>262</v>
      </c>
      <c r="B316" s="237"/>
      <c r="C316" s="162" t="s">
        <v>2761</v>
      </c>
      <c r="D316" s="225">
        <v>2</v>
      </c>
      <c r="E316" s="269">
        <v>2000</v>
      </c>
      <c r="F316" s="408">
        <f>2*2000</f>
        <v>4000</v>
      </c>
    </row>
    <row r="317" spans="1:6" s="40" customFormat="1" outlineLevel="1" x14ac:dyDescent="0.25">
      <c r="A317" s="414" t="s">
        <v>350</v>
      </c>
      <c r="B317" s="255"/>
      <c r="C317" s="308" t="s">
        <v>355</v>
      </c>
      <c r="D317" s="248">
        <v>1</v>
      </c>
      <c r="E317" s="269">
        <v>27000</v>
      </c>
      <c r="F317" s="408">
        <f t="shared" si="24"/>
        <v>27000</v>
      </c>
    </row>
    <row r="318" spans="1:6" s="40" customFormat="1" ht="31.5" outlineLevel="1" x14ac:dyDescent="0.25">
      <c r="A318" s="414" t="s">
        <v>349</v>
      </c>
      <c r="B318" s="255"/>
      <c r="C318" s="330" t="s">
        <v>535</v>
      </c>
      <c r="D318" s="331">
        <v>1</v>
      </c>
      <c r="E318" s="269">
        <v>3000</v>
      </c>
      <c r="F318" s="408">
        <f t="shared" si="24"/>
        <v>3000</v>
      </c>
    </row>
    <row r="319" spans="1:6" s="40" customFormat="1" outlineLevel="1" x14ac:dyDescent="0.25">
      <c r="A319" s="414" t="s">
        <v>347</v>
      </c>
      <c r="B319" s="255"/>
      <c r="C319" s="308" t="s">
        <v>181</v>
      </c>
      <c r="D319" s="248">
        <v>1</v>
      </c>
      <c r="E319" s="269">
        <v>22000</v>
      </c>
      <c r="F319" s="408">
        <f t="shared" si="24"/>
        <v>22000</v>
      </c>
    </row>
    <row r="320" spans="1:6" s="40" customFormat="1" outlineLevel="1" x14ac:dyDescent="0.25">
      <c r="A320" s="414" t="s">
        <v>343</v>
      </c>
      <c r="B320" s="255"/>
      <c r="C320" s="308" t="s">
        <v>1682</v>
      </c>
      <c r="D320" s="248">
        <v>1</v>
      </c>
      <c r="E320" s="269">
        <v>44000</v>
      </c>
      <c r="F320" s="408">
        <v>44000</v>
      </c>
    </row>
    <row r="321" spans="1:6" outlineLevel="1" x14ac:dyDescent="0.25">
      <c r="A321" s="414" t="s">
        <v>183</v>
      </c>
      <c r="B321" s="255"/>
      <c r="C321" s="320" t="s">
        <v>184</v>
      </c>
      <c r="D321" s="318">
        <v>1</v>
      </c>
      <c r="E321" s="269">
        <v>22000</v>
      </c>
      <c r="F321" s="408">
        <f t="shared" si="24"/>
        <v>22000</v>
      </c>
    </row>
    <row r="322" spans="1:6" s="40" customFormat="1" x14ac:dyDescent="0.25">
      <c r="A322" s="418" t="s">
        <v>572</v>
      </c>
      <c r="B322" s="417" t="s">
        <v>1823</v>
      </c>
      <c r="C322" s="418" t="s">
        <v>1686</v>
      </c>
      <c r="D322" s="419"/>
      <c r="E322" s="420"/>
      <c r="F322" s="431">
        <f>SUM(F323:F328)</f>
        <v>88000</v>
      </c>
    </row>
    <row r="323" spans="1:6" s="40" customFormat="1" ht="47.25" outlineLevel="1" x14ac:dyDescent="0.25">
      <c r="A323" s="414" t="s">
        <v>262</v>
      </c>
      <c r="B323" s="237"/>
      <c r="C323" s="162" t="s">
        <v>2761</v>
      </c>
      <c r="D323" s="225">
        <v>2</v>
      </c>
      <c r="E323" s="269">
        <v>2000</v>
      </c>
      <c r="F323" s="408">
        <v>4000</v>
      </c>
    </row>
    <row r="324" spans="1:6" s="40" customFormat="1" outlineLevel="1" x14ac:dyDescent="0.25">
      <c r="A324" s="414" t="s">
        <v>350</v>
      </c>
      <c r="B324" s="255"/>
      <c r="C324" s="170" t="s">
        <v>356</v>
      </c>
      <c r="D324" s="248">
        <v>1</v>
      </c>
      <c r="E324" s="269">
        <v>15000</v>
      </c>
      <c r="F324" s="408">
        <f t="shared" ref="F324:F328" si="25">D324*E324</f>
        <v>15000</v>
      </c>
    </row>
    <row r="325" spans="1:6" ht="31.5" outlineLevel="1" x14ac:dyDescent="0.25">
      <c r="A325" s="414" t="s">
        <v>349</v>
      </c>
      <c r="B325" s="255"/>
      <c r="C325" s="330" t="s">
        <v>535</v>
      </c>
      <c r="D325" s="331">
        <v>1</v>
      </c>
      <c r="E325" s="269">
        <v>3000</v>
      </c>
      <c r="F325" s="408">
        <f t="shared" si="25"/>
        <v>3000</v>
      </c>
    </row>
    <row r="326" spans="1:6" s="40" customFormat="1" outlineLevel="1" x14ac:dyDescent="0.25">
      <c r="A326" s="414" t="s">
        <v>183</v>
      </c>
      <c r="B326" s="255"/>
      <c r="C326" s="320" t="s">
        <v>184</v>
      </c>
      <c r="D326" s="318">
        <v>1</v>
      </c>
      <c r="E326" s="269">
        <v>22000</v>
      </c>
      <c r="F326" s="408">
        <f t="shared" si="25"/>
        <v>22000</v>
      </c>
    </row>
    <row r="327" spans="1:6" s="40" customFormat="1" outlineLevel="1" x14ac:dyDescent="0.25">
      <c r="A327" s="414" t="s">
        <v>347</v>
      </c>
      <c r="B327" s="255"/>
      <c r="C327" s="308" t="s">
        <v>181</v>
      </c>
      <c r="D327" s="248">
        <v>1</v>
      </c>
      <c r="E327" s="269">
        <v>22000</v>
      </c>
      <c r="F327" s="408">
        <f t="shared" si="25"/>
        <v>22000</v>
      </c>
    </row>
    <row r="328" spans="1:6" s="40" customFormat="1" outlineLevel="1" x14ac:dyDescent="0.25">
      <c r="A328" s="414" t="s">
        <v>351</v>
      </c>
      <c r="B328" s="255"/>
      <c r="C328" s="308" t="s">
        <v>1683</v>
      </c>
      <c r="D328" s="248">
        <v>1</v>
      </c>
      <c r="E328" s="269">
        <v>22000</v>
      </c>
      <c r="F328" s="408">
        <f t="shared" si="25"/>
        <v>22000</v>
      </c>
    </row>
    <row r="329" spans="1:6" ht="31.5" x14ac:dyDescent="0.25">
      <c r="A329" s="418" t="s">
        <v>572</v>
      </c>
      <c r="B329" s="417" t="s">
        <v>1824</v>
      </c>
      <c r="C329" s="418" t="s">
        <v>2786</v>
      </c>
      <c r="D329" s="419"/>
      <c r="E329" s="420"/>
      <c r="F329" s="431">
        <f>SUM(F330:F335)</f>
        <v>98000</v>
      </c>
    </row>
    <row r="330" spans="1:6" s="142" customFormat="1" ht="47.25" outlineLevel="1" x14ac:dyDescent="0.25">
      <c r="A330" s="414" t="s">
        <v>262</v>
      </c>
      <c r="B330" s="237"/>
      <c r="C330" s="162" t="s">
        <v>2761</v>
      </c>
      <c r="D330" s="225">
        <v>2</v>
      </c>
      <c r="E330" s="269">
        <v>2000</v>
      </c>
      <c r="F330" s="408">
        <v>4000</v>
      </c>
    </row>
    <row r="331" spans="1:6" s="125" customFormat="1" ht="31.5" outlineLevel="1" x14ac:dyDescent="0.25">
      <c r="A331" s="414" t="s">
        <v>350</v>
      </c>
      <c r="B331" s="255"/>
      <c r="C331" s="170" t="s">
        <v>2784</v>
      </c>
      <c r="D331" s="248">
        <v>1</v>
      </c>
      <c r="E331" s="269">
        <v>15000</v>
      </c>
      <c r="F331" s="408">
        <f t="shared" ref="F331:F335" si="26">D331*E331</f>
        <v>15000</v>
      </c>
    </row>
    <row r="332" spans="1:6" s="142" customFormat="1" ht="31.5" outlineLevel="1" x14ac:dyDescent="0.25">
      <c r="A332" s="414" t="s">
        <v>349</v>
      </c>
      <c r="B332" s="255"/>
      <c r="C332" s="330" t="s">
        <v>535</v>
      </c>
      <c r="D332" s="331">
        <v>1</v>
      </c>
      <c r="E332" s="269">
        <v>3000</v>
      </c>
      <c r="F332" s="408">
        <f t="shared" si="26"/>
        <v>3000</v>
      </c>
    </row>
    <row r="333" spans="1:6" s="142" customFormat="1" outlineLevel="1" x14ac:dyDescent="0.25">
      <c r="A333" s="414" t="s">
        <v>183</v>
      </c>
      <c r="B333" s="255"/>
      <c r="C333" s="320" t="s">
        <v>184</v>
      </c>
      <c r="D333" s="318">
        <v>1</v>
      </c>
      <c r="E333" s="269">
        <v>22000</v>
      </c>
      <c r="F333" s="408">
        <f t="shared" si="26"/>
        <v>22000</v>
      </c>
    </row>
    <row r="334" spans="1:6" outlineLevel="1" collapsed="1" x14ac:dyDescent="0.25">
      <c r="A334" s="414" t="s">
        <v>343</v>
      </c>
      <c r="B334" s="255"/>
      <c r="C334" s="320" t="s">
        <v>1681</v>
      </c>
      <c r="D334" s="248">
        <v>1</v>
      </c>
      <c r="E334" s="269">
        <v>32000</v>
      </c>
      <c r="F334" s="408">
        <v>32000</v>
      </c>
    </row>
    <row r="335" spans="1:6" outlineLevel="1" x14ac:dyDescent="0.25">
      <c r="A335" s="414" t="s">
        <v>347</v>
      </c>
      <c r="B335" s="255"/>
      <c r="C335" s="308" t="s">
        <v>181</v>
      </c>
      <c r="D335" s="248">
        <v>1</v>
      </c>
      <c r="E335" s="269">
        <v>22000</v>
      </c>
      <c r="F335" s="408">
        <f t="shared" si="26"/>
        <v>22000</v>
      </c>
    </row>
    <row r="336" spans="1:6" x14ac:dyDescent="0.25">
      <c r="A336" s="418" t="s">
        <v>572</v>
      </c>
      <c r="B336" s="417" t="s">
        <v>1825</v>
      </c>
      <c r="C336" s="418" t="s">
        <v>1863</v>
      </c>
      <c r="D336" s="419"/>
      <c r="E336" s="420"/>
      <c r="F336" s="431">
        <f>SUM(F337:F339)</f>
        <v>46000</v>
      </c>
    </row>
    <row r="337" spans="1:6" ht="47.25" outlineLevel="1" x14ac:dyDescent="0.25">
      <c r="A337" s="414" t="s">
        <v>262</v>
      </c>
      <c r="B337" s="237"/>
      <c r="C337" s="328" t="s">
        <v>2761</v>
      </c>
      <c r="D337" s="245">
        <v>1</v>
      </c>
      <c r="E337" s="269">
        <v>2000</v>
      </c>
      <c r="F337" s="408">
        <v>2000</v>
      </c>
    </row>
    <row r="338" spans="1:6" outlineLevel="1" x14ac:dyDescent="0.25">
      <c r="A338" s="414" t="s">
        <v>183</v>
      </c>
      <c r="B338" s="255"/>
      <c r="C338" s="320" t="s">
        <v>184</v>
      </c>
      <c r="D338" s="318">
        <v>1</v>
      </c>
      <c r="E338" s="269">
        <v>22000</v>
      </c>
      <c r="F338" s="408">
        <f t="shared" ref="F338:F343" si="27">D338*E338</f>
        <v>22000</v>
      </c>
    </row>
    <row r="339" spans="1:6" ht="31.5" outlineLevel="1" x14ac:dyDescent="0.25">
      <c r="A339" s="414" t="s">
        <v>346</v>
      </c>
      <c r="B339" s="255"/>
      <c r="C339" s="320" t="s">
        <v>2889</v>
      </c>
      <c r="D339" s="248">
        <v>1</v>
      </c>
      <c r="E339" s="269">
        <v>22000</v>
      </c>
      <c r="F339" s="408">
        <f t="shared" si="27"/>
        <v>22000</v>
      </c>
    </row>
    <row r="340" spans="1:6" x14ac:dyDescent="0.25">
      <c r="A340" s="418" t="s">
        <v>572</v>
      </c>
      <c r="B340" s="417" t="s">
        <v>1826</v>
      </c>
      <c r="C340" s="418" t="s">
        <v>741</v>
      </c>
      <c r="D340" s="419"/>
      <c r="E340" s="420"/>
      <c r="F340" s="432">
        <f>SUM(F341:F343)</f>
        <v>11000</v>
      </c>
    </row>
    <row r="341" spans="1:6" ht="31.5" outlineLevel="1" x14ac:dyDescent="0.25">
      <c r="A341" s="406" t="s">
        <v>1687</v>
      </c>
      <c r="B341" s="255"/>
      <c r="C341" s="175" t="s">
        <v>2</v>
      </c>
      <c r="D341" s="226">
        <v>1</v>
      </c>
      <c r="E341" s="269">
        <v>2500</v>
      </c>
      <c r="F341" s="408">
        <f t="shared" si="27"/>
        <v>2500</v>
      </c>
    </row>
    <row r="342" spans="1:6" outlineLevel="1" x14ac:dyDescent="0.25">
      <c r="A342" s="407" t="s">
        <v>283</v>
      </c>
      <c r="B342" s="255"/>
      <c r="C342" s="171" t="s">
        <v>284</v>
      </c>
      <c r="D342" s="225">
        <v>1</v>
      </c>
      <c r="E342" s="269">
        <v>6500</v>
      </c>
      <c r="F342" s="408">
        <f t="shared" si="27"/>
        <v>6500</v>
      </c>
    </row>
    <row r="343" spans="1:6" ht="47.25" outlineLevel="1" x14ac:dyDescent="0.25">
      <c r="A343" s="407" t="s">
        <v>262</v>
      </c>
      <c r="B343" s="255"/>
      <c r="C343" s="162" t="s">
        <v>627</v>
      </c>
      <c r="D343" s="225">
        <v>1</v>
      </c>
      <c r="E343" s="269">
        <v>2000</v>
      </c>
      <c r="F343" s="408">
        <f t="shared" si="27"/>
        <v>2000</v>
      </c>
    </row>
    <row r="344" spans="1:6" x14ac:dyDescent="0.25">
      <c r="A344" s="418" t="s">
        <v>572</v>
      </c>
      <c r="B344" s="417" t="s">
        <v>1827</v>
      </c>
      <c r="C344" s="418" t="s">
        <v>742</v>
      </c>
      <c r="D344" s="419"/>
      <c r="E344" s="420"/>
      <c r="F344" s="431">
        <f>SUM(F345:F348)</f>
        <v>16000</v>
      </c>
    </row>
    <row r="345" spans="1:6" ht="31.5" outlineLevel="1" x14ac:dyDescent="0.25">
      <c r="A345" s="407" t="s">
        <v>1687</v>
      </c>
      <c r="B345" s="256"/>
      <c r="C345" s="175" t="s">
        <v>2</v>
      </c>
      <c r="D345" s="226">
        <v>1</v>
      </c>
      <c r="E345" s="269">
        <v>2500</v>
      </c>
      <c r="F345" s="408">
        <f>E345*D345</f>
        <v>2500</v>
      </c>
    </row>
    <row r="346" spans="1:6" outlineLevel="1" x14ac:dyDescent="0.25">
      <c r="A346" s="407" t="s">
        <v>283</v>
      </c>
      <c r="B346" s="257"/>
      <c r="C346" s="171" t="s">
        <v>284</v>
      </c>
      <c r="D346" s="225">
        <v>1</v>
      </c>
      <c r="E346" s="269">
        <v>5500</v>
      </c>
      <c r="F346" s="408">
        <f t="shared" ref="F346:F348" si="28">E346*D346</f>
        <v>5500</v>
      </c>
    </row>
    <row r="347" spans="1:6" outlineLevel="1" x14ac:dyDescent="0.25">
      <c r="A347" s="407" t="s">
        <v>298</v>
      </c>
      <c r="B347" s="256"/>
      <c r="C347" s="339" t="s">
        <v>177</v>
      </c>
      <c r="D347" s="340">
        <v>1</v>
      </c>
      <c r="E347" s="269">
        <v>6000</v>
      </c>
      <c r="F347" s="408">
        <f t="shared" si="28"/>
        <v>6000</v>
      </c>
    </row>
    <row r="348" spans="1:6" ht="47.25" outlineLevel="1" x14ac:dyDescent="0.25">
      <c r="A348" s="407" t="s">
        <v>262</v>
      </c>
      <c r="B348" s="256"/>
      <c r="C348" s="162" t="s">
        <v>627</v>
      </c>
      <c r="D348" s="225">
        <v>1</v>
      </c>
      <c r="E348" s="269">
        <v>2000</v>
      </c>
      <c r="F348" s="408">
        <f t="shared" si="28"/>
        <v>2000</v>
      </c>
    </row>
    <row r="349" spans="1:6" s="143" customFormat="1" x14ac:dyDescent="0.25">
      <c r="A349" s="418" t="s">
        <v>572</v>
      </c>
      <c r="B349" s="417" t="s">
        <v>2709</v>
      </c>
      <c r="C349" s="418" t="s">
        <v>2710</v>
      </c>
      <c r="D349" s="419"/>
      <c r="E349" s="420"/>
      <c r="F349" s="431">
        <f>SUM(F350:F353)</f>
        <v>55000</v>
      </c>
    </row>
    <row r="350" spans="1:6" s="143" customFormat="1" outlineLevel="1" x14ac:dyDescent="0.25">
      <c r="A350" s="406" t="s">
        <v>346</v>
      </c>
      <c r="B350" s="256"/>
      <c r="C350" s="316" t="s">
        <v>2060</v>
      </c>
      <c r="D350" s="225">
        <v>1</v>
      </c>
      <c r="E350" s="269">
        <v>20000</v>
      </c>
      <c r="F350" s="408">
        <f>D350*E350</f>
        <v>20000</v>
      </c>
    </row>
    <row r="351" spans="1:6" s="143" customFormat="1" ht="47.25" outlineLevel="1" x14ac:dyDescent="0.25">
      <c r="A351" s="407" t="s">
        <v>262</v>
      </c>
      <c r="B351" s="256"/>
      <c r="C351" s="162" t="s">
        <v>627</v>
      </c>
      <c r="D351" s="225">
        <v>1</v>
      </c>
      <c r="E351" s="269">
        <v>2000</v>
      </c>
      <c r="F351" s="408">
        <f t="shared" ref="F351:F358" si="29">D351*E351</f>
        <v>2000</v>
      </c>
    </row>
    <row r="352" spans="1:6" s="143" customFormat="1" outlineLevel="1" x14ac:dyDescent="0.25">
      <c r="A352" s="407" t="s">
        <v>298</v>
      </c>
      <c r="B352" s="256"/>
      <c r="C352" s="339" t="s">
        <v>177</v>
      </c>
      <c r="D352" s="340">
        <v>1</v>
      </c>
      <c r="E352" s="269">
        <v>6000</v>
      </c>
      <c r="F352" s="408">
        <f t="shared" si="29"/>
        <v>6000</v>
      </c>
    </row>
    <row r="353" spans="1:6" s="143" customFormat="1" outlineLevel="1" x14ac:dyDescent="0.25">
      <c r="A353" s="415" t="s">
        <v>1748</v>
      </c>
      <c r="B353" s="256"/>
      <c r="C353" s="341" t="s">
        <v>355</v>
      </c>
      <c r="D353" s="225">
        <v>1</v>
      </c>
      <c r="E353" s="269">
        <v>27000</v>
      </c>
      <c r="F353" s="408">
        <f t="shared" si="29"/>
        <v>27000</v>
      </c>
    </row>
    <row r="354" spans="1:6" s="143" customFormat="1" x14ac:dyDescent="0.25">
      <c r="A354" s="418" t="s">
        <v>572</v>
      </c>
      <c r="B354" s="417" t="s">
        <v>2711</v>
      </c>
      <c r="C354" s="418" t="s">
        <v>2712</v>
      </c>
      <c r="D354" s="419"/>
      <c r="E354" s="420"/>
      <c r="F354" s="431">
        <f>SUM(F355:F358)</f>
        <v>43000</v>
      </c>
    </row>
    <row r="355" spans="1:6" s="143" customFormat="1" outlineLevel="1" x14ac:dyDescent="0.25">
      <c r="A355" s="406" t="s">
        <v>346</v>
      </c>
      <c r="B355" s="256"/>
      <c r="C355" s="316" t="s">
        <v>2060</v>
      </c>
      <c r="D355" s="225">
        <v>1</v>
      </c>
      <c r="E355" s="269">
        <v>20000</v>
      </c>
      <c r="F355" s="408">
        <f>D355*E355</f>
        <v>20000</v>
      </c>
    </row>
    <row r="356" spans="1:6" s="143" customFormat="1" ht="47.25" outlineLevel="1" x14ac:dyDescent="0.25">
      <c r="A356" s="407" t="s">
        <v>262</v>
      </c>
      <c r="B356" s="256"/>
      <c r="C356" s="162" t="s">
        <v>627</v>
      </c>
      <c r="D356" s="225">
        <v>1</v>
      </c>
      <c r="E356" s="269">
        <v>2000</v>
      </c>
      <c r="F356" s="408">
        <f t="shared" si="29"/>
        <v>2000</v>
      </c>
    </row>
    <row r="357" spans="1:6" s="143" customFormat="1" outlineLevel="1" x14ac:dyDescent="0.25">
      <c r="A357" s="407" t="s">
        <v>298</v>
      </c>
      <c r="B357" s="256"/>
      <c r="C357" s="339" t="s">
        <v>177</v>
      </c>
      <c r="D357" s="340">
        <v>1</v>
      </c>
      <c r="E357" s="269">
        <v>6000</v>
      </c>
      <c r="F357" s="408">
        <f t="shared" si="29"/>
        <v>6000</v>
      </c>
    </row>
    <row r="358" spans="1:6" s="143" customFormat="1" ht="31.5" outlineLevel="1" x14ac:dyDescent="0.25">
      <c r="A358" s="415" t="s">
        <v>1748</v>
      </c>
      <c r="B358" s="256"/>
      <c r="C358" s="341" t="s">
        <v>2784</v>
      </c>
      <c r="D358" s="225">
        <v>1</v>
      </c>
      <c r="E358" s="269">
        <v>15000</v>
      </c>
      <c r="F358" s="408">
        <f t="shared" si="29"/>
        <v>15000</v>
      </c>
    </row>
    <row r="359" spans="1:6" x14ac:dyDescent="0.25">
      <c r="A359" s="158"/>
      <c r="B359" s="97"/>
      <c r="C359" s="158" t="s">
        <v>799</v>
      </c>
      <c r="D359" s="158"/>
      <c r="E359" s="297"/>
      <c r="F359" s="158"/>
    </row>
    <row r="360" spans="1:6" ht="31.5" x14ac:dyDescent="0.25">
      <c r="A360" s="418" t="s">
        <v>1828</v>
      </c>
      <c r="B360" s="419" t="s">
        <v>768</v>
      </c>
      <c r="C360" s="418" t="s">
        <v>743</v>
      </c>
      <c r="D360" s="419"/>
      <c r="E360" s="420"/>
      <c r="F360" s="432">
        <f>SUM(F361:F363)</f>
        <v>4000</v>
      </c>
    </row>
    <row r="361" spans="1:6" outlineLevel="1" x14ac:dyDescent="0.25">
      <c r="A361" s="407" t="s">
        <v>617</v>
      </c>
      <c r="B361" s="75"/>
      <c r="C361" s="177" t="s">
        <v>33</v>
      </c>
      <c r="D361" s="228">
        <v>1</v>
      </c>
      <c r="E361" s="269">
        <v>1500</v>
      </c>
      <c r="F361" s="408">
        <f t="shared" ref="F361:F386" si="30">E361*D361</f>
        <v>1500</v>
      </c>
    </row>
    <row r="362" spans="1:6" outlineLevel="1" x14ac:dyDescent="0.25">
      <c r="A362" s="407" t="s">
        <v>1376</v>
      </c>
      <c r="B362" s="75"/>
      <c r="C362" s="177" t="s">
        <v>234</v>
      </c>
      <c r="D362" s="228">
        <v>1</v>
      </c>
      <c r="E362" s="269">
        <v>1500</v>
      </c>
      <c r="F362" s="408">
        <f t="shared" si="30"/>
        <v>1500</v>
      </c>
    </row>
    <row r="363" spans="1:6" outlineLevel="1" x14ac:dyDescent="0.25">
      <c r="A363" s="407" t="s">
        <v>1368</v>
      </c>
      <c r="B363" s="75"/>
      <c r="C363" s="177" t="s">
        <v>34</v>
      </c>
      <c r="D363" s="228">
        <v>1</v>
      </c>
      <c r="E363" s="269">
        <v>1000</v>
      </c>
      <c r="F363" s="408">
        <f t="shared" si="30"/>
        <v>1000</v>
      </c>
    </row>
    <row r="364" spans="1:6" ht="31.5" x14ac:dyDescent="0.25">
      <c r="A364" s="418" t="s">
        <v>1828</v>
      </c>
      <c r="B364" s="419" t="s">
        <v>769</v>
      </c>
      <c r="C364" s="418" t="s">
        <v>616</v>
      </c>
      <c r="D364" s="419"/>
      <c r="E364" s="420"/>
      <c r="F364" s="432">
        <f>SUM(F365:F366)</f>
        <v>2500</v>
      </c>
    </row>
    <row r="365" spans="1:6" outlineLevel="1" x14ac:dyDescent="0.25">
      <c r="A365" s="407" t="s">
        <v>617</v>
      </c>
      <c r="B365" s="75"/>
      <c r="C365" s="177" t="s">
        <v>33</v>
      </c>
      <c r="D365" s="228">
        <v>1</v>
      </c>
      <c r="E365" s="259">
        <v>1500</v>
      </c>
      <c r="F365" s="416">
        <f t="shared" si="30"/>
        <v>1500</v>
      </c>
    </row>
    <row r="366" spans="1:6" outlineLevel="1" x14ac:dyDescent="0.25">
      <c r="A366" s="407" t="s">
        <v>1368</v>
      </c>
      <c r="B366" s="75"/>
      <c r="C366" s="177" t="s">
        <v>34</v>
      </c>
      <c r="D366" s="228">
        <v>1</v>
      </c>
      <c r="E366" s="259">
        <v>1000</v>
      </c>
      <c r="F366" s="416">
        <f t="shared" si="30"/>
        <v>1000</v>
      </c>
    </row>
    <row r="367" spans="1:6" ht="31.5" x14ac:dyDescent="0.25">
      <c r="A367" s="418" t="s">
        <v>1828</v>
      </c>
      <c r="B367" s="419" t="s">
        <v>770</v>
      </c>
      <c r="C367" s="418" t="s">
        <v>618</v>
      </c>
      <c r="D367" s="419"/>
      <c r="E367" s="420"/>
      <c r="F367" s="431">
        <f>SUM(F368:F370)</f>
        <v>3400</v>
      </c>
    </row>
    <row r="368" spans="1:6" outlineLevel="1" x14ac:dyDescent="0.25">
      <c r="A368" s="407" t="s">
        <v>1371</v>
      </c>
      <c r="B368" s="75"/>
      <c r="C368" s="309" t="s">
        <v>235</v>
      </c>
      <c r="D368" s="311">
        <v>1</v>
      </c>
      <c r="E368" s="259">
        <v>1100</v>
      </c>
      <c r="F368" s="416">
        <f t="shared" si="30"/>
        <v>1100</v>
      </c>
    </row>
    <row r="369" spans="1:6" outlineLevel="1" x14ac:dyDescent="0.25">
      <c r="A369" s="407" t="s">
        <v>1368</v>
      </c>
      <c r="B369" s="75"/>
      <c r="C369" s="177" t="s">
        <v>34</v>
      </c>
      <c r="D369" s="228">
        <v>1</v>
      </c>
      <c r="E369" s="259">
        <v>1000</v>
      </c>
      <c r="F369" s="416">
        <f t="shared" si="30"/>
        <v>1000</v>
      </c>
    </row>
    <row r="370" spans="1:6" outlineLevel="1" x14ac:dyDescent="0.25">
      <c r="A370" s="407" t="s">
        <v>1379</v>
      </c>
      <c r="B370" s="75"/>
      <c r="C370" s="177" t="s">
        <v>199</v>
      </c>
      <c r="D370" s="228">
        <v>1</v>
      </c>
      <c r="E370" s="259">
        <v>1300</v>
      </c>
      <c r="F370" s="416">
        <f t="shared" si="30"/>
        <v>1300</v>
      </c>
    </row>
    <row r="371" spans="1:6" ht="31.5" x14ac:dyDescent="0.25">
      <c r="A371" s="418" t="s">
        <v>1828</v>
      </c>
      <c r="B371" s="419" t="s">
        <v>771</v>
      </c>
      <c r="C371" s="418" t="s">
        <v>619</v>
      </c>
      <c r="D371" s="419"/>
      <c r="E371" s="420"/>
      <c r="F371" s="431">
        <f>SUM(F372:F374)</f>
        <v>4000</v>
      </c>
    </row>
    <row r="372" spans="1:6" outlineLevel="1" x14ac:dyDescent="0.25">
      <c r="A372" s="407" t="s">
        <v>1371</v>
      </c>
      <c r="B372" s="75"/>
      <c r="C372" s="309" t="s">
        <v>235</v>
      </c>
      <c r="D372" s="311">
        <v>1</v>
      </c>
      <c r="E372" s="259">
        <v>1100</v>
      </c>
      <c r="F372" s="416">
        <f t="shared" si="30"/>
        <v>1100</v>
      </c>
    </row>
    <row r="373" spans="1:6" ht="31.5" outlineLevel="1" x14ac:dyDescent="0.25">
      <c r="A373" s="407" t="s">
        <v>1374</v>
      </c>
      <c r="B373" s="75"/>
      <c r="C373" s="309" t="s">
        <v>621</v>
      </c>
      <c r="D373" s="311">
        <v>1</v>
      </c>
      <c r="E373" s="259">
        <v>1500</v>
      </c>
      <c r="F373" s="416">
        <f t="shared" si="30"/>
        <v>1500</v>
      </c>
    </row>
    <row r="374" spans="1:6" outlineLevel="1" x14ac:dyDescent="0.25">
      <c r="A374" s="407" t="s">
        <v>1379</v>
      </c>
      <c r="B374" s="75"/>
      <c r="C374" s="309" t="s">
        <v>199</v>
      </c>
      <c r="D374" s="311">
        <v>1</v>
      </c>
      <c r="E374" s="259">
        <v>1400</v>
      </c>
      <c r="F374" s="416">
        <f t="shared" si="30"/>
        <v>1400</v>
      </c>
    </row>
    <row r="375" spans="1:6" ht="31.5" x14ac:dyDescent="0.25">
      <c r="A375" s="418" t="s">
        <v>1828</v>
      </c>
      <c r="B375" s="419" t="s">
        <v>772</v>
      </c>
      <c r="C375" s="418" t="s">
        <v>620</v>
      </c>
      <c r="D375" s="419"/>
      <c r="E375" s="420"/>
      <c r="F375" s="431">
        <f>SUM(F376:F377)</f>
        <v>2600</v>
      </c>
    </row>
    <row r="376" spans="1:6" outlineLevel="1" x14ac:dyDescent="0.25">
      <c r="A376" s="407" t="s">
        <v>1371</v>
      </c>
      <c r="B376" s="75" t="s">
        <v>623</v>
      </c>
      <c r="C376" s="177" t="s">
        <v>235</v>
      </c>
      <c r="D376" s="228">
        <v>1</v>
      </c>
      <c r="E376" s="259">
        <v>1100</v>
      </c>
      <c r="F376" s="416">
        <f t="shared" si="30"/>
        <v>1100</v>
      </c>
    </row>
    <row r="377" spans="1:6" s="40" customFormat="1" ht="31.5" outlineLevel="1" x14ac:dyDescent="0.25">
      <c r="A377" s="407" t="s">
        <v>1374</v>
      </c>
      <c r="B377" s="75" t="s">
        <v>624</v>
      </c>
      <c r="C377" s="177" t="s">
        <v>621</v>
      </c>
      <c r="D377" s="228">
        <v>1</v>
      </c>
      <c r="E377" s="259">
        <v>1500</v>
      </c>
      <c r="F377" s="416">
        <f t="shared" si="30"/>
        <v>1500</v>
      </c>
    </row>
    <row r="378" spans="1:6" s="40" customFormat="1" ht="31.5" x14ac:dyDescent="0.25">
      <c r="A378" s="418" t="s">
        <v>1828</v>
      </c>
      <c r="B378" s="419" t="s">
        <v>773</v>
      </c>
      <c r="C378" s="418" t="s">
        <v>622</v>
      </c>
      <c r="D378" s="419"/>
      <c r="E378" s="420"/>
      <c r="F378" s="432">
        <v>2500</v>
      </c>
    </row>
    <row r="379" spans="1:6" s="40" customFormat="1" outlineLevel="1" x14ac:dyDescent="0.25">
      <c r="A379" s="407" t="s">
        <v>1371</v>
      </c>
      <c r="B379" s="76"/>
      <c r="C379" s="178" t="s">
        <v>235</v>
      </c>
      <c r="D379" s="229">
        <v>1</v>
      </c>
      <c r="E379" s="259">
        <v>1100</v>
      </c>
      <c r="F379" s="416">
        <f t="shared" si="30"/>
        <v>1100</v>
      </c>
    </row>
    <row r="380" spans="1:6" outlineLevel="1" x14ac:dyDescent="0.25">
      <c r="A380" s="407" t="s">
        <v>1376</v>
      </c>
      <c r="B380" s="76"/>
      <c r="C380" s="178" t="s">
        <v>234</v>
      </c>
      <c r="D380" s="229">
        <v>1</v>
      </c>
      <c r="E380" s="259">
        <v>1500</v>
      </c>
      <c r="F380" s="416">
        <f t="shared" si="30"/>
        <v>1500</v>
      </c>
    </row>
    <row r="381" spans="1:6" s="40" customFormat="1" ht="31.5" x14ac:dyDescent="0.25">
      <c r="A381" s="418" t="s">
        <v>1828</v>
      </c>
      <c r="B381" s="419" t="s">
        <v>774</v>
      </c>
      <c r="C381" s="418" t="s">
        <v>744</v>
      </c>
      <c r="D381" s="419"/>
      <c r="E381" s="420"/>
      <c r="F381" s="431">
        <f>SUM(F382:F384)</f>
        <v>3800</v>
      </c>
    </row>
    <row r="382" spans="1:6" s="40" customFormat="1" outlineLevel="1" x14ac:dyDescent="0.25">
      <c r="A382" s="407" t="s">
        <v>1371</v>
      </c>
      <c r="B382" s="75"/>
      <c r="C382" s="309" t="s">
        <v>235</v>
      </c>
      <c r="D382" s="311">
        <v>1</v>
      </c>
      <c r="E382" s="259">
        <v>1100</v>
      </c>
      <c r="F382" s="416">
        <f t="shared" si="30"/>
        <v>1100</v>
      </c>
    </row>
    <row r="383" spans="1:6" s="40" customFormat="1" outlineLevel="1" x14ac:dyDescent="0.25">
      <c r="A383" s="407" t="s">
        <v>1368</v>
      </c>
      <c r="B383" s="75"/>
      <c r="C383" s="309" t="s">
        <v>2085</v>
      </c>
      <c r="D383" s="228">
        <v>2</v>
      </c>
      <c r="E383" s="259">
        <v>1000</v>
      </c>
      <c r="F383" s="416">
        <v>2000</v>
      </c>
    </row>
    <row r="384" spans="1:6" outlineLevel="1" x14ac:dyDescent="0.25">
      <c r="A384" s="407" t="s">
        <v>586</v>
      </c>
      <c r="B384" s="77"/>
      <c r="C384" s="312" t="s">
        <v>587</v>
      </c>
      <c r="D384" s="226">
        <v>1</v>
      </c>
      <c r="E384" s="259">
        <v>700</v>
      </c>
      <c r="F384" s="416">
        <f t="shared" si="30"/>
        <v>700</v>
      </c>
    </row>
    <row r="385" spans="1:6" s="40" customFormat="1" ht="31.5" x14ac:dyDescent="0.25">
      <c r="A385" s="418" t="s">
        <v>1828</v>
      </c>
      <c r="B385" s="419" t="s">
        <v>775</v>
      </c>
      <c r="C385" s="418" t="s">
        <v>625</v>
      </c>
      <c r="D385" s="419"/>
      <c r="E385" s="420"/>
      <c r="F385" s="431">
        <f>SUM(F386:F389)</f>
        <v>6600</v>
      </c>
    </row>
    <row r="386" spans="1:6" s="40" customFormat="1" outlineLevel="1" x14ac:dyDescent="0.25">
      <c r="A386" s="407" t="s">
        <v>1371</v>
      </c>
      <c r="B386" s="75"/>
      <c r="C386" s="309" t="s">
        <v>235</v>
      </c>
      <c r="D386" s="311">
        <v>1</v>
      </c>
      <c r="E386" s="259">
        <v>1100</v>
      </c>
      <c r="F386" s="416">
        <f t="shared" si="30"/>
        <v>1100</v>
      </c>
    </row>
    <row r="387" spans="1:6" s="40" customFormat="1" outlineLevel="1" x14ac:dyDescent="0.25">
      <c r="A387" s="407" t="s">
        <v>1368</v>
      </c>
      <c r="B387" s="75"/>
      <c r="C387" s="309" t="s">
        <v>34</v>
      </c>
      <c r="D387" s="311">
        <v>2</v>
      </c>
      <c r="E387" s="259">
        <v>1000</v>
      </c>
      <c r="F387" s="416">
        <v>2000</v>
      </c>
    </row>
    <row r="388" spans="1:6" outlineLevel="1" x14ac:dyDescent="0.25">
      <c r="A388" s="407" t="s">
        <v>1379</v>
      </c>
      <c r="B388" s="75"/>
      <c r="C388" s="309" t="s">
        <v>199</v>
      </c>
      <c r="D388" s="311">
        <v>2</v>
      </c>
      <c r="E388" s="259">
        <v>1400</v>
      </c>
      <c r="F388" s="416">
        <v>2800</v>
      </c>
    </row>
    <row r="389" spans="1:6" s="40" customFormat="1" outlineLevel="1" x14ac:dyDescent="0.25">
      <c r="A389" s="407" t="s">
        <v>586</v>
      </c>
      <c r="B389" s="77"/>
      <c r="C389" s="312" t="s">
        <v>587</v>
      </c>
      <c r="D389" s="310">
        <v>1</v>
      </c>
      <c r="E389" s="259">
        <v>700</v>
      </c>
      <c r="F389" s="416">
        <f t="shared" ref="F389" si="31">E389*D389</f>
        <v>700</v>
      </c>
    </row>
    <row r="390" spans="1:6" s="40" customFormat="1" ht="31.5" x14ac:dyDescent="0.25">
      <c r="A390" s="158"/>
      <c r="B390" s="97"/>
      <c r="C390" s="158" t="s">
        <v>800</v>
      </c>
      <c r="D390" s="158"/>
      <c r="E390" s="297"/>
      <c r="F390" s="158"/>
    </row>
    <row r="391" spans="1:6" s="40" customFormat="1" ht="31.5" x14ac:dyDescent="0.25">
      <c r="A391" s="418" t="s">
        <v>1828</v>
      </c>
      <c r="B391" s="419" t="s">
        <v>776</v>
      </c>
      <c r="C391" s="418" t="s">
        <v>626</v>
      </c>
      <c r="D391" s="419"/>
      <c r="E391" s="420"/>
      <c r="F391" s="432">
        <f>SUM(F392:F394)</f>
        <v>10800</v>
      </c>
    </row>
    <row r="392" spans="1:6" s="40" customFormat="1" outlineLevel="1" x14ac:dyDescent="0.25">
      <c r="A392" s="407" t="s">
        <v>1568</v>
      </c>
      <c r="B392" s="240"/>
      <c r="C392" s="176" t="s">
        <v>626</v>
      </c>
      <c r="D392" s="226">
        <v>1</v>
      </c>
      <c r="E392" s="259">
        <v>7000</v>
      </c>
      <c r="F392" s="416">
        <f t="shared" ref="F392:F394" si="32">E392*D392</f>
        <v>7000</v>
      </c>
    </row>
    <row r="393" spans="1:6" outlineLevel="1" x14ac:dyDescent="0.25">
      <c r="A393" s="407" t="s">
        <v>1345</v>
      </c>
      <c r="B393" s="241"/>
      <c r="C393" s="329" t="s">
        <v>192</v>
      </c>
      <c r="D393" s="318">
        <v>1</v>
      </c>
      <c r="E393" s="259">
        <v>1800</v>
      </c>
      <c r="F393" s="416">
        <f t="shared" si="32"/>
        <v>1800</v>
      </c>
    </row>
    <row r="394" spans="1:6" ht="47.25" outlineLevel="1" x14ac:dyDescent="0.25">
      <c r="A394" s="407" t="s">
        <v>1779</v>
      </c>
      <c r="B394" s="39"/>
      <c r="C394" s="224" t="s">
        <v>1986</v>
      </c>
      <c r="D394" s="242">
        <v>1</v>
      </c>
      <c r="E394" s="259">
        <v>2000</v>
      </c>
      <c r="F394" s="416">
        <f t="shared" si="32"/>
        <v>2000</v>
      </c>
    </row>
    <row r="395" spans="1:6" s="40" customFormat="1" ht="31.5" x14ac:dyDescent="0.25">
      <c r="A395" s="418" t="s">
        <v>1828</v>
      </c>
      <c r="B395" s="419" t="s">
        <v>777</v>
      </c>
      <c r="C395" s="418" t="s">
        <v>208</v>
      </c>
      <c r="D395" s="419"/>
      <c r="E395" s="420"/>
      <c r="F395" s="432">
        <f>SUM(F396:F398)</f>
        <v>10400</v>
      </c>
    </row>
    <row r="396" spans="1:6" s="40" customFormat="1" outlineLevel="1" x14ac:dyDescent="0.25">
      <c r="A396" s="407" t="s">
        <v>1569</v>
      </c>
      <c r="B396" s="240"/>
      <c r="C396" s="176" t="s">
        <v>208</v>
      </c>
      <c r="D396" s="226">
        <v>1</v>
      </c>
      <c r="E396" s="259">
        <v>7000</v>
      </c>
      <c r="F396" s="416">
        <f t="shared" ref="F396:F398" si="33">E396*D396</f>
        <v>7000</v>
      </c>
    </row>
    <row r="397" spans="1:6" s="243" customFormat="1" outlineLevel="1" x14ac:dyDescent="0.25">
      <c r="A397" s="407" t="s">
        <v>258</v>
      </c>
      <c r="B397" s="241"/>
      <c r="C397" s="175" t="s">
        <v>193</v>
      </c>
      <c r="D397" s="226">
        <v>1</v>
      </c>
      <c r="E397" s="259">
        <v>1400</v>
      </c>
      <c r="F397" s="416">
        <f t="shared" si="33"/>
        <v>1400</v>
      </c>
    </row>
    <row r="398" spans="1:6" s="243" customFormat="1" ht="47.25" outlineLevel="1" x14ac:dyDescent="0.25">
      <c r="A398" s="407" t="s">
        <v>1779</v>
      </c>
      <c r="B398" s="39"/>
      <c r="C398" s="224" t="s">
        <v>1986</v>
      </c>
      <c r="D398" s="242">
        <v>1</v>
      </c>
      <c r="E398" s="259">
        <v>2000</v>
      </c>
      <c r="F398" s="416">
        <f t="shared" si="33"/>
        <v>2000</v>
      </c>
    </row>
    <row r="399" spans="1:6" ht="31.5" x14ac:dyDescent="0.25">
      <c r="A399" s="418" t="s">
        <v>1828</v>
      </c>
      <c r="B399" s="419" t="s">
        <v>778</v>
      </c>
      <c r="C399" s="418" t="s">
        <v>205</v>
      </c>
      <c r="D399" s="419"/>
      <c r="E399" s="420"/>
      <c r="F399" s="431">
        <f>SUM(F400:F402)</f>
        <v>30500</v>
      </c>
    </row>
    <row r="400" spans="1:6" s="40" customFormat="1" outlineLevel="1" x14ac:dyDescent="0.25">
      <c r="A400" s="407" t="s">
        <v>1574</v>
      </c>
      <c r="B400" s="240"/>
      <c r="C400" s="176" t="s">
        <v>205</v>
      </c>
      <c r="D400" s="226">
        <v>1</v>
      </c>
      <c r="E400" s="259">
        <v>25000</v>
      </c>
      <c r="F400" s="416">
        <f t="shared" ref="F400:F407" si="34">E400*D400</f>
        <v>25000</v>
      </c>
    </row>
    <row r="401" spans="1:6" s="40" customFormat="1" outlineLevel="1" x14ac:dyDescent="0.25">
      <c r="A401" s="407" t="s">
        <v>291</v>
      </c>
      <c r="B401" s="38"/>
      <c r="C401" s="171" t="s">
        <v>292</v>
      </c>
      <c r="D401" s="159">
        <v>1</v>
      </c>
      <c r="E401" s="259">
        <v>3500</v>
      </c>
      <c r="F401" s="416">
        <f t="shared" si="34"/>
        <v>3500</v>
      </c>
    </row>
    <row r="402" spans="1:6" s="243" customFormat="1" ht="47.25" outlineLevel="1" x14ac:dyDescent="0.25">
      <c r="A402" s="407" t="s">
        <v>1779</v>
      </c>
      <c r="B402" s="39"/>
      <c r="C402" s="224" t="s">
        <v>2760</v>
      </c>
      <c r="D402" s="242">
        <v>1</v>
      </c>
      <c r="E402" s="259">
        <v>2000</v>
      </c>
      <c r="F402" s="416">
        <v>2000</v>
      </c>
    </row>
    <row r="403" spans="1:6" s="40" customFormat="1" ht="31.5" x14ac:dyDescent="0.25">
      <c r="A403" s="418" t="s">
        <v>1828</v>
      </c>
      <c r="B403" s="419" t="s">
        <v>779</v>
      </c>
      <c r="C403" s="418" t="s">
        <v>734</v>
      </c>
      <c r="D403" s="419"/>
      <c r="E403" s="420"/>
      <c r="F403" s="432">
        <f>SUM(F404:F407)</f>
        <v>34000</v>
      </c>
    </row>
    <row r="404" spans="1:6" outlineLevel="1" x14ac:dyDescent="0.25">
      <c r="A404" s="407" t="s">
        <v>732</v>
      </c>
      <c r="B404" s="42"/>
      <c r="C404" s="171" t="s">
        <v>733</v>
      </c>
      <c r="D404" s="159">
        <v>1</v>
      </c>
      <c r="E404" s="260">
        <v>25000</v>
      </c>
      <c r="F404" s="408">
        <f t="shared" si="34"/>
        <v>25000</v>
      </c>
    </row>
    <row r="405" spans="1:6" outlineLevel="1" x14ac:dyDescent="0.25">
      <c r="A405" s="407" t="s">
        <v>298</v>
      </c>
      <c r="B405" s="121"/>
      <c r="C405" s="171" t="s">
        <v>177</v>
      </c>
      <c r="D405" s="159">
        <v>1</v>
      </c>
      <c r="E405" s="260">
        <v>6000</v>
      </c>
      <c r="F405" s="408">
        <f t="shared" si="34"/>
        <v>6000</v>
      </c>
    </row>
    <row r="406" spans="1:6" ht="47.25" outlineLevel="1" x14ac:dyDescent="0.25">
      <c r="A406" s="407" t="s">
        <v>1779</v>
      </c>
      <c r="B406" s="121"/>
      <c r="C406" s="151" t="s">
        <v>2760</v>
      </c>
      <c r="D406" s="159">
        <v>1</v>
      </c>
      <c r="E406" s="260">
        <v>2000</v>
      </c>
      <c r="F406" s="408">
        <v>2000</v>
      </c>
    </row>
    <row r="407" spans="1:6" outlineLevel="1" x14ac:dyDescent="0.25">
      <c r="A407" s="407" t="s">
        <v>730</v>
      </c>
      <c r="B407" s="171"/>
      <c r="C407" s="171" t="s">
        <v>731</v>
      </c>
      <c r="D407" s="159">
        <v>1</v>
      </c>
      <c r="E407" s="260">
        <v>1000</v>
      </c>
      <c r="F407" s="408">
        <f t="shared" si="34"/>
        <v>1000</v>
      </c>
    </row>
    <row r="408" spans="1:6" ht="31.5" x14ac:dyDescent="0.25">
      <c r="A408" s="158"/>
      <c r="B408" s="97"/>
      <c r="C408" s="158" t="s">
        <v>1300</v>
      </c>
      <c r="D408" s="158"/>
      <c r="E408" s="297"/>
      <c r="F408" s="158"/>
    </row>
    <row r="409" spans="1:6" x14ac:dyDescent="0.25">
      <c r="A409" s="418" t="s">
        <v>572</v>
      </c>
      <c r="B409" s="419" t="s">
        <v>1301</v>
      </c>
      <c r="C409" s="418" t="s">
        <v>1304</v>
      </c>
      <c r="D409" s="419"/>
      <c r="E409" s="420"/>
      <c r="F409" s="431">
        <f>SUM(F410:F413)</f>
        <v>10000</v>
      </c>
    </row>
    <row r="410" spans="1:6" ht="31.5" outlineLevel="1" x14ac:dyDescent="0.25">
      <c r="A410" s="412" t="s">
        <v>1226</v>
      </c>
      <c r="B410" s="41"/>
      <c r="C410" s="319" t="s">
        <v>19</v>
      </c>
      <c r="D410" s="225">
        <v>1</v>
      </c>
      <c r="E410" s="260">
        <v>3000</v>
      </c>
      <c r="F410" s="408">
        <f t="shared" ref="F410" si="35">E410*D410</f>
        <v>3000</v>
      </c>
    </row>
    <row r="411" spans="1:6" ht="31.5" outlineLevel="1" x14ac:dyDescent="0.25">
      <c r="A411" s="412" t="s">
        <v>1242</v>
      </c>
      <c r="B411" s="41"/>
      <c r="C411" s="319" t="s">
        <v>2086</v>
      </c>
      <c r="D411" s="245">
        <v>2</v>
      </c>
      <c r="E411" s="260">
        <v>2500</v>
      </c>
      <c r="F411" s="408">
        <f>2*2500</f>
        <v>5000</v>
      </c>
    </row>
    <row r="412" spans="1:6" outlineLevel="1" x14ac:dyDescent="0.25">
      <c r="A412" s="412" t="s">
        <v>1302</v>
      </c>
      <c r="B412" s="41"/>
      <c r="C412" s="308" t="s">
        <v>1625</v>
      </c>
      <c r="D412" s="245">
        <v>1</v>
      </c>
      <c r="E412" s="260">
        <v>1000</v>
      </c>
      <c r="F412" s="408">
        <f t="shared" ref="F412:F440" si="36">E412*D412</f>
        <v>1000</v>
      </c>
    </row>
    <row r="413" spans="1:6" outlineLevel="1" x14ac:dyDescent="0.25">
      <c r="A413" s="412" t="s">
        <v>576</v>
      </c>
      <c r="B413" s="41"/>
      <c r="C413" s="171" t="s">
        <v>577</v>
      </c>
      <c r="D413" s="245">
        <v>1</v>
      </c>
      <c r="E413" s="260">
        <v>1000</v>
      </c>
      <c r="F413" s="408">
        <f t="shared" si="36"/>
        <v>1000</v>
      </c>
    </row>
    <row r="414" spans="1:6" x14ac:dyDescent="0.25">
      <c r="A414" s="418" t="s">
        <v>572</v>
      </c>
      <c r="B414" s="419" t="s">
        <v>1303</v>
      </c>
      <c r="C414" s="418" t="s">
        <v>1305</v>
      </c>
      <c r="D414" s="425"/>
      <c r="E414" s="420"/>
      <c r="F414" s="431">
        <f>SUM(F415:F418)</f>
        <v>17500</v>
      </c>
    </row>
    <row r="415" spans="1:6" ht="31.5" outlineLevel="1" x14ac:dyDescent="0.25">
      <c r="A415" s="412" t="s">
        <v>1226</v>
      </c>
      <c r="B415" s="41"/>
      <c r="C415" s="161" t="s">
        <v>19</v>
      </c>
      <c r="D415" s="245">
        <v>1</v>
      </c>
      <c r="E415" s="260">
        <v>3000</v>
      </c>
      <c r="F415" s="408">
        <f t="shared" si="36"/>
        <v>3000</v>
      </c>
    </row>
    <row r="416" spans="1:6" ht="31.5" outlineLevel="1" x14ac:dyDescent="0.25">
      <c r="A416" s="412" t="s">
        <v>1242</v>
      </c>
      <c r="B416" s="41"/>
      <c r="C416" s="319" t="s">
        <v>2086</v>
      </c>
      <c r="D416" s="245">
        <v>5</v>
      </c>
      <c r="E416" s="260">
        <v>2500</v>
      </c>
      <c r="F416" s="408">
        <f>5*2500</f>
        <v>12500</v>
      </c>
    </row>
    <row r="417" spans="1:6" outlineLevel="1" x14ac:dyDescent="0.25">
      <c r="A417" s="412" t="s">
        <v>1302</v>
      </c>
      <c r="B417" s="41"/>
      <c r="C417" s="171" t="s">
        <v>1625</v>
      </c>
      <c r="D417" s="245">
        <v>1</v>
      </c>
      <c r="E417" s="260">
        <v>1000</v>
      </c>
      <c r="F417" s="408">
        <f t="shared" si="36"/>
        <v>1000</v>
      </c>
    </row>
    <row r="418" spans="1:6" outlineLevel="1" x14ac:dyDescent="0.25">
      <c r="A418" s="412" t="s">
        <v>576</v>
      </c>
      <c r="B418" s="77"/>
      <c r="C418" s="171" t="s">
        <v>577</v>
      </c>
      <c r="D418" s="318">
        <v>1</v>
      </c>
      <c r="E418" s="260">
        <v>1000</v>
      </c>
      <c r="F418" s="408">
        <f t="shared" si="36"/>
        <v>1000</v>
      </c>
    </row>
    <row r="419" spans="1:6" s="143" customFormat="1" ht="31.5" outlineLevel="1" x14ac:dyDescent="0.25">
      <c r="A419" s="158"/>
      <c r="B419" s="97"/>
      <c r="C419" s="158" t="s">
        <v>2853</v>
      </c>
      <c r="D419" s="158"/>
      <c r="E419" s="297"/>
      <c r="F419" s="158"/>
    </row>
    <row r="420" spans="1:6" x14ac:dyDescent="0.25">
      <c r="A420" s="418" t="s">
        <v>572</v>
      </c>
      <c r="B420" s="419" t="s">
        <v>2850</v>
      </c>
      <c r="C420" s="418" t="s">
        <v>2846</v>
      </c>
      <c r="D420" s="425"/>
      <c r="E420" s="420"/>
      <c r="F420" s="431">
        <f>SUM(F421:F425)</f>
        <v>9550</v>
      </c>
    </row>
    <row r="421" spans="1:6" x14ac:dyDescent="0.25">
      <c r="A421" s="415" t="s">
        <v>1691</v>
      </c>
      <c r="B421" s="120"/>
      <c r="C421" s="44" t="s">
        <v>2843</v>
      </c>
      <c r="D421" s="245">
        <v>1</v>
      </c>
      <c r="E421" s="260">
        <v>3000</v>
      </c>
      <c r="F421" s="408">
        <f t="shared" si="36"/>
        <v>3000</v>
      </c>
    </row>
    <row r="422" spans="1:6" x14ac:dyDescent="0.25">
      <c r="A422" s="476" t="s">
        <v>323</v>
      </c>
      <c r="B422" s="477"/>
      <c r="C422" s="478" t="s">
        <v>307</v>
      </c>
      <c r="D422" s="245">
        <v>1</v>
      </c>
      <c r="E422" s="260">
        <v>550</v>
      </c>
      <c r="F422" s="408">
        <f t="shared" si="36"/>
        <v>550</v>
      </c>
    </row>
    <row r="423" spans="1:6" ht="31.5" x14ac:dyDescent="0.25">
      <c r="A423" s="406" t="s">
        <v>1759</v>
      </c>
      <c r="B423" s="120"/>
      <c r="C423" s="479" t="s">
        <v>1760</v>
      </c>
      <c r="D423" s="245">
        <v>1</v>
      </c>
      <c r="E423" s="260">
        <v>2000</v>
      </c>
      <c r="F423" s="408">
        <f t="shared" si="36"/>
        <v>2000</v>
      </c>
    </row>
    <row r="424" spans="1:6" ht="63" x14ac:dyDescent="0.25">
      <c r="A424" s="412" t="s">
        <v>1693</v>
      </c>
      <c r="B424" s="120"/>
      <c r="C424" s="161" t="s">
        <v>2881</v>
      </c>
      <c r="D424" s="245">
        <v>1</v>
      </c>
      <c r="E424" s="260">
        <v>1500</v>
      </c>
      <c r="F424" s="408">
        <f t="shared" si="36"/>
        <v>1500</v>
      </c>
    </row>
    <row r="425" spans="1:6" x14ac:dyDescent="0.25">
      <c r="A425" s="415" t="s">
        <v>1605</v>
      </c>
      <c r="B425" s="480"/>
      <c r="C425" s="45" t="s">
        <v>32</v>
      </c>
      <c r="D425" s="245">
        <v>1</v>
      </c>
      <c r="E425" s="260">
        <v>2500</v>
      </c>
      <c r="F425" s="408">
        <f t="shared" si="36"/>
        <v>2500</v>
      </c>
    </row>
    <row r="426" spans="1:6" x14ac:dyDescent="0.25">
      <c r="A426" s="418" t="s">
        <v>572</v>
      </c>
      <c r="B426" s="419" t="s">
        <v>2852</v>
      </c>
      <c r="C426" s="418" t="s">
        <v>2848</v>
      </c>
      <c r="D426" s="425"/>
      <c r="E426" s="420"/>
      <c r="F426" s="431">
        <f>SUM(F427:F431)</f>
        <v>11550</v>
      </c>
    </row>
    <row r="427" spans="1:6" ht="31.5" x14ac:dyDescent="0.25">
      <c r="A427" s="481" t="s">
        <v>1782</v>
      </c>
      <c r="B427" s="120"/>
      <c r="C427" s="161" t="s">
        <v>2844</v>
      </c>
      <c r="D427" s="245">
        <v>1</v>
      </c>
      <c r="E427" s="260">
        <v>5000</v>
      </c>
      <c r="F427" s="408">
        <f t="shared" si="36"/>
        <v>5000</v>
      </c>
    </row>
    <row r="428" spans="1:6" x14ac:dyDescent="0.25">
      <c r="A428" s="476" t="s">
        <v>323</v>
      </c>
      <c r="B428" s="477"/>
      <c r="C428" s="478" t="s">
        <v>307</v>
      </c>
      <c r="D428" s="245">
        <v>1</v>
      </c>
      <c r="E428" s="260">
        <v>550</v>
      </c>
      <c r="F428" s="408">
        <f t="shared" si="36"/>
        <v>550</v>
      </c>
    </row>
    <row r="429" spans="1:6" ht="31.5" x14ac:dyDescent="0.25">
      <c r="A429" s="406" t="s">
        <v>1759</v>
      </c>
      <c r="B429" s="120"/>
      <c r="C429" s="479" t="s">
        <v>1760</v>
      </c>
      <c r="D429" s="245">
        <v>1</v>
      </c>
      <c r="E429" s="260">
        <v>2000</v>
      </c>
      <c r="F429" s="408">
        <f t="shared" si="36"/>
        <v>2000</v>
      </c>
    </row>
    <row r="430" spans="1:6" ht="63" x14ac:dyDescent="0.25">
      <c r="A430" s="412" t="s">
        <v>1693</v>
      </c>
      <c r="B430" s="120"/>
      <c r="C430" s="161" t="s">
        <v>2881</v>
      </c>
      <c r="D430" s="245">
        <v>1</v>
      </c>
      <c r="E430" s="260">
        <v>1500</v>
      </c>
      <c r="F430" s="408">
        <f t="shared" si="36"/>
        <v>1500</v>
      </c>
    </row>
    <row r="431" spans="1:6" x14ac:dyDescent="0.25">
      <c r="A431" s="415" t="s">
        <v>1605</v>
      </c>
      <c r="B431" s="480"/>
      <c r="C431" s="45" t="s">
        <v>32</v>
      </c>
      <c r="D431" s="245">
        <v>1</v>
      </c>
      <c r="E431" s="260">
        <v>2500</v>
      </c>
      <c r="F431" s="408">
        <f t="shared" si="36"/>
        <v>2500</v>
      </c>
    </row>
    <row r="432" spans="1:6" ht="31.5" x14ac:dyDescent="0.25">
      <c r="A432" s="418" t="s">
        <v>572</v>
      </c>
      <c r="B432" s="419" t="s">
        <v>2851</v>
      </c>
      <c r="C432" s="418" t="s">
        <v>2849</v>
      </c>
      <c r="D432" s="425"/>
      <c r="E432" s="420"/>
      <c r="F432" s="431">
        <f>SUM(F433:F440)</f>
        <v>19050</v>
      </c>
    </row>
    <row r="433" spans="1:6" ht="31.5" x14ac:dyDescent="0.25">
      <c r="A433" s="481" t="s">
        <v>1782</v>
      </c>
      <c r="B433" s="120"/>
      <c r="C433" s="161" t="s">
        <v>2844</v>
      </c>
      <c r="D433" s="245">
        <v>1</v>
      </c>
      <c r="E433" s="260">
        <v>5000</v>
      </c>
      <c r="F433" s="408">
        <f t="shared" si="36"/>
        <v>5000</v>
      </c>
    </row>
    <row r="434" spans="1:6" x14ac:dyDescent="0.25">
      <c r="A434" s="476" t="s">
        <v>323</v>
      </c>
      <c r="B434" s="477"/>
      <c r="C434" s="478" t="s">
        <v>307</v>
      </c>
      <c r="D434" s="245">
        <v>1</v>
      </c>
      <c r="E434" s="260">
        <v>550</v>
      </c>
      <c r="F434" s="408">
        <f t="shared" si="36"/>
        <v>550</v>
      </c>
    </row>
    <row r="435" spans="1:6" ht="31.5" x14ac:dyDescent="0.25">
      <c r="A435" s="406" t="s">
        <v>1759</v>
      </c>
      <c r="B435" s="120"/>
      <c r="C435" s="479" t="s">
        <v>1760</v>
      </c>
      <c r="D435" s="245">
        <v>1</v>
      </c>
      <c r="E435" s="260">
        <v>2000</v>
      </c>
      <c r="F435" s="408">
        <f t="shared" si="36"/>
        <v>2000</v>
      </c>
    </row>
    <row r="436" spans="1:6" ht="63" x14ac:dyDescent="0.25">
      <c r="A436" s="412" t="s">
        <v>1693</v>
      </c>
      <c r="B436" s="120"/>
      <c r="C436" s="161" t="s">
        <v>2881</v>
      </c>
      <c r="D436" s="245">
        <v>1</v>
      </c>
      <c r="E436" s="260">
        <v>1500</v>
      </c>
      <c r="F436" s="408">
        <f t="shared" si="36"/>
        <v>1500</v>
      </c>
    </row>
    <row r="437" spans="1:6" x14ac:dyDescent="0.25">
      <c r="A437" s="415" t="s">
        <v>1605</v>
      </c>
      <c r="B437" s="480"/>
      <c r="C437" s="45" t="s">
        <v>32</v>
      </c>
      <c r="D437" s="245">
        <v>1</v>
      </c>
      <c r="E437" s="260">
        <v>2500</v>
      </c>
      <c r="F437" s="408">
        <f t="shared" si="36"/>
        <v>2500</v>
      </c>
    </row>
    <row r="438" spans="1:6" x14ac:dyDescent="0.25">
      <c r="A438" s="482" t="s">
        <v>1385</v>
      </c>
      <c r="B438" s="483"/>
      <c r="C438" s="44" t="s">
        <v>48</v>
      </c>
      <c r="D438" s="245">
        <v>1</v>
      </c>
      <c r="E438" s="260">
        <v>4000</v>
      </c>
      <c r="F438" s="408">
        <f t="shared" si="36"/>
        <v>4000</v>
      </c>
    </row>
    <row r="439" spans="1:6" ht="31.5" x14ac:dyDescent="0.25">
      <c r="A439" s="415" t="s">
        <v>1370</v>
      </c>
      <c r="B439" s="480"/>
      <c r="C439" s="45" t="s">
        <v>29</v>
      </c>
      <c r="D439" s="245">
        <v>1</v>
      </c>
      <c r="E439" s="260">
        <v>2500</v>
      </c>
      <c r="F439" s="408">
        <f t="shared" si="36"/>
        <v>2500</v>
      </c>
    </row>
    <row r="440" spans="1:6" x14ac:dyDescent="0.25">
      <c r="A440" s="415" t="s">
        <v>617</v>
      </c>
      <c r="B440" s="480"/>
      <c r="C440" s="45" t="s">
        <v>33</v>
      </c>
      <c r="D440" s="245">
        <v>1</v>
      </c>
      <c r="E440" s="260">
        <v>1000</v>
      </c>
      <c r="F440" s="408">
        <f t="shared" si="36"/>
        <v>1000</v>
      </c>
    </row>
    <row r="441" spans="1:6" x14ac:dyDescent="0.25">
      <c r="A441" s="253"/>
      <c r="B441" s="8"/>
      <c r="C441" s="179"/>
      <c r="D441" s="230"/>
      <c r="E441" s="298"/>
      <c r="F441" s="230"/>
    </row>
    <row r="442" spans="1:6" x14ac:dyDescent="0.25">
      <c r="A442" s="253"/>
      <c r="B442" s="8"/>
      <c r="C442" s="179"/>
      <c r="D442" s="230"/>
      <c r="E442" s="298"/>
      <c r="F442" s="230"/>
    </row>
    <row r="443" spans="1:6" x14ac:dyDescent="0.25">
      <c r="A443" s="253"/>
      <c r="B443" s="8"/>
      <c r="C443" s="179"/>
      <c r="D443" s="230"/>
      <c r="E443" s="298"/>
      <c r="F443" s="230"/>
    </row>
    <row r="444" spans="1:6" x14ac:dyDescent="0.25">
      <c r="A444" s="253"/>
      <c r="B444" s="8"/>
      <c r="C444" s="179"/>
      <c r="D444" s="230"/>
      <c r="E444" s="298"/>
      <c r="F444" s="230"/>
    </row>
    <row r="445" spans="1:6" x14ac:dyDescent="0.25">
      <c r="A445" s="253"/>
      <c r="B445" s="8"/>
      <c r="C445" s="179"/>
      <c r="D445" s="230"/>
      <c r="E445" s="298"/>
      <c r="F445" s="230"/>
    </row>
    <row r="446" spans="1:6" x14ac:dyDescent="0.25">
      <c r="A446" s="253"/>
      <c r="B446" s="8"/>
      <c r="C446" s="179"/>
      <c r="D446" s="230"/>
      <c r="E446" s="298"/>
      <c r="F446" s="230"/>
    </row>
    <row r="447" spans="1:6" x14ac:dyDescent="0.25">
      <c r="A447" s="253"/>
      <c r="B447" s="8"/>
      <c r="C447" s="179"/>
      <c r="D447" s="230"/>
      <c r="E447" s="298"/>
      <c r="F447" s="230"/>
    </row>
    <row r="448" spans="1:6" x14ac:dyDescent="0.25">
      <c r="A448" s="253"/>
      <c r="B448" s="8"/>
      <c r="C448" s="179"/>
      <c r="D448" s="230"/>
      <c r="E448" s="298"/>
      <c r="F448" s="230"/>
    </row>
    <row r="449" spans="1:6" x14ac:dyDescent="0.25">
      <c r="A449" s="253"/>
      <c r="B449" s="8"/>
      <c r="C449" s="179"/>
      <c r="D449" s="230"/>
      <c r="E449" s="298"/>
      <c r="F449" s="230"/>
    </row>
    <row r="450" spans="1:6" x14ac:dyDescent="0.25">
      <c r="A450" s="253"/>
      <c r="B450" s="8"/>
      <c r="C450" s="179"/>
      <c r="D450" s="230"/>
      <c r="E450" s="298"/>
      <c r="F450" s="230"/>
    </row>
    <row r="451" spans="1:6" x14ac:dyDescent="0.25">
      <c r="A451" s="253"/>
      <c r="B451" s="8"/>
      <c r="C451" s="179"/>
      <c r="D451" s="230"/>
      <c r="E451" s="298"/>
      <c r="F451" s="230"/>
    </row>
    <row r="452" spans="1:6" x14ac:dyDescent="0.25">
      <c r="A452" s="253"/>
      <c r="B452" s="8"/>
      <c r="C452" s="179"/>
      <c r="D452" s="230"/>
      <c r="E452" s="298"/>
      <c r="F452" s="230"/>
    </row>
    <row r="453" spans="1:6" x14ac:dyDescent="0.25">
      <c r="A453" s="253"/>
      <c r="B453" s="8"/>
      <c r="C453" s="179"/>
      <c r="D453" s="230"/>
      <c r="E453" s="298"/>
      <c r="F453" s="230"/>
    </row>
    <row r="454" spans="1:6" x14ac:dyDescent="0.25">
      <c r="A454" s="253"/>
      <c r="B454" s="8"/>
      <c r="C454" s="179"/>
      <c r="D454" s="230"/>
      <c r="E454" s="298"/>
      <c r="F454" s="230"/>
    </row>
    <row r="455" spans="1:6" x14ac:dyDescent="0.25">
      <c r="A455" s="253"/>
      <c r="B455" s="8"/>
      <c r="C455" s="179"/>
      <c r="D455" s="230"/>
      <c r="E455" s="298"/>
      <c r="F455" s="230"/>
    </row>
    <row r="456" spans="1:6" x14ac:dyDescent="0.25">
      <c r="A456" s="253"/>
      <c r="B456" s="8"/>
      <c r="C456" s="179"/>
      <c r="D456" s="230"/>
      <c r="E456" s="298"/>
      <c r="F456" s="230"/>
    </row>
    <row r="457" spans="1:6" x14ac:dyDescent="0.25">
      <c r="A457" s="253"/>
      <c r="B457" s="8"/>
      <c r="C457" s="179"/>
      <c r="D457" s="230"/>
      <c r="E457" s="298"/>
      <c r="F457" s="230"/>
    </row>
    <row r="458" spans="1:6" x14ac:dyDescent="0.25">
      <c r="A458" s="253"/>
      <c r="B458" s="8"/>
      <c r="C458" s="179"/>
      <c r="D458" s="230"/>
      <c r="E458" s="298"/>
      <c r="F458" s="230"/>
    </row>
    <row r="459" spans="1:6" x14ac:dyDescent="0.25">
      <c r="A459" s="253"/>
      <c r="B459" s="8"/>
      <c r="C459" s="179"/>
      <c r="D459" s="230"/>
      <c r="E459" s="298"/>
      <c r="F459" s="230"/>
    </row>
    <row r="460" spans="1:6" x14ac:dyDescent="0.25">
      <c r="A460" s="253"/>
      <c r="B460" s="8"/>
      <c r="C460" s="179"/>
      <c r="D460" s="230"/>
      <c r="E460" s="298"/>
      <c r="F460" s="230"/>
    </row>
    <row r="461" spans="1:6" x14ac:dyDescent="0.25">
      <c r="A461" s="253"/>
      <c r="B461" s="8"/>
      <c r="C461" s="179"/>
      <c r="D461" s="230"/>
      <c r="E461" s="298"/>
      <c r="F461" s="230"/>
    </row>
    <row r="462" spans="1:6" x14ac:dyDescent="0.25">
      <c r="A462" s="253"/>
      <c r="B462" s="8"/>
      <c r="C462" s="179"/>
      <c r="D462" s="230"/>
      <c r="E462" s="298"/>
      <c r="F462" s="230"/>
    </row>
    <row r="463" spans="1:6" x14ac:dyDescent="0.25">
      <c r="A463" s="253"/>
      <c r="B463" s="8"/>
      <c r="C463" s="179"/>
      <c r="D463" s="230"/>
      <c r="E463" s="298"/>
      <c r="F463" s="230"/>
    </row>
    <row r="464" spans="1:6" x14ac:dyDescent="0.25">
      <c r="A464" s="253"/>
      <c r="B464" s="8"/>
      <c r="C464" s="179"/>
      <c r="D464" s="230"/>
      <c r="E464" s="298"/>
      <c r="F464" s="230"/>
    </row>
    <row r="465" spans="1:6" x14ac:dyDescent="0.25">
      <c r="A465" s="253"/>
      <c r="B465" s="8"/>
      <c r="C465" s="179"/>
      <c r="D465" s="230"/>
      <c r="E465" s="298"/>
      <c r="F465" s="230"/>
    </row>
    <row r="466" spans="1:6" x14ac:dyDescent="0.25">
      <c r="A466" s="253"/>
      <c r="B466" s="8"/>
      <c r="C466" s="179"/>
      <c r="D466" s="230"/>
      <c r="E466" s="298"/>
      <c r="F466" s="230"/>
    </row>
    <row r="467" spans="1:6" x14ac:dyDescent="0.25">
      <c r="A467" s="253"/>
      <c r="B467" s="8"/>
      <c r="C467" s="179"/>
      <c r="D467" s="230"/>
      <c r="E467" s="298"/>
      <c r="F467" s="230"/>
    </row>
    <row r="468" spans="1:6" x14ac:dyDescent="0.25">
      <c r="A468" s="253"/>
      <c r="B468" s="8"/>
      <c r="C468" s="179"/>
      <c r="D468" s="230"/>
      <c r="E468" s="298"/>
      <c r="F468" s="230"/>
    </row>
    <row r="469" spans="1:6" x14ac:dyDescent="0.25">
      <c r="A469" s="253"/>
      <c r="B469" s="8"/>
      <c r="C469" s="179"/>
      <c r="D469" s="230"/>
      <c r="E469" s="298"/>
      <c r="F469" s="230"/>
    </row>
    <row r="470" spans="1:6" x14ac:dyDescent="0.25">
      <c r="A470" s="253"/>
      <c r="B470" s="8"/>
      <c r="C470" s="179"/>
      <c r="D470" s="230"/>
      <c r="E470" s="298"/>
      <c r="F470" s="230"/>
    </row>
    <row r="471" spans="1:6" x14ac:dyDescent="0.25">
      <c r="A471" s="253"/>
      <c r="B471" s="8"/>
      <c r="C471" s="179"/>
      <c r="D471" s="230"/>
      <c r="E471" s="298"/>
      <c r="F471" s="230"/>
    </row>
    <row r="472" spans="1:6" x14ac:dyDescent="0.25">
      <c r="A472" s="253"/>
      <c r="B472" s="8"/>
      <c r="C472" s="179"/>
      <c r="D472" s="230"/>
      <c r="E472" s="298"/>
      <c r="F472" s="230"/>
    </row>
    <row r="473" spans="1:6" x14ac:dyDescent="0.25">
      <c r="A473" s="253"/>
      <c r="B473" s="8"/>
      <c r="C473" s="179"/>
      <c r="D473" s="230"/>
      <c r="E473" s="298"/>
      <c r="F473" s="230"/>
    </row>
    <row r="474" spans="1:6" x14ac:dyDescent="0.25">
      <c r="A474" s="253"/>
      <c r="B474" s="8"/>
      <c r="C474" s="179"/>
      <c r="D474" s="230"/>
      <c r="E474" s="298"/>
      <c r="F474" s="230"/>
    </row>
    <row r="475" spans="1:6" x14ac:dyDescent="0.25">
      <c r="A475" s="253"/>
      <c r="B475" s="8"/>
      <c r="C475" s="179"/>
      <c r="D475" s="230"/>
      <c r="E475" s="298"/>
      <c r="F475" s="230"/>
    </row>
    <row r="476" spans="1:6" x14ac:dyDescent="0.25">
      <c r="A476" s="253"/>
      <c r="B476" s="8"/>
      <c r="C476" s="179"/>
      <c r="D476" s="230"/>
      <c r="E476" s="298"/>
      <c r="F476" s="230"/>
    </row>
    <row r="477" spans="1:6" x14ac:dyDescent="0.25">
      <c r="A477" s="253"/>
      <c r="B477" s="8"/>
      <c r="C477" s="179"/>
      <c r="D477" s="230"/>
      <c r="E477" s="298"/>
      <c r="F477" s="230"/>
    </row>
    <row r="478" spans="1:6" x14ac:dyDescent="0.25">
      <c r="A478" s="253"/>
      <c r="B478" s="8"/>
      <c r="C478" s="179"/>
      <c r="D478" s="230"/>
      <c r="E478" s="298"/>
      <c r="F478" s="230"/>
    </row>
    <row r="479" spans="1:6" x14ac:dyDescent="0.25">
      <c r="A479" s="253"/>
      <c r="B479" s="8"/>
      <c r="C479" s="179"/>
      <c r="D479" s="230"/>
      <c r="E479" s="298"/>
      <c r="F479" s="230"/>
    </row>
    <row r="480" spans="1:6" x14ac:dyDescent="0.25">
      <c r="A480" s="253"/>
      <c r="B480" s="8"/>
      <c r="C480" s="179"/>
      <c r="D480" s="230"/>
      <c r="E480" s="298"/>
      <c r="F480" s="230"/>
    </row>
    <row r="481" spans="1:6" x14ac:dyDescent="0.25">
      <c r="A481" s="253"/>
      <c r="B481" s="8"/>
      <c r="C481" s="179"/>
      <c r="D481" s="230"/>
      <c r="E481" s="298"/>
      <c r="F481" s="230"/>
    </row>
    <row r="482" spans="1:6" x14ac:dyDescent="0.25">
      <c r="A482" s="253"/>
      <c r="B482" s="8"/>
      <c r="C482" s="179"/>
      <c r="D482" s="230"/>
      <c r="E482" s="298"/>
      <c r="F482" s="230"/>
    </row>
    <row r="483" spans="1:6" x14ac:dyDescent="0.25">
      <c r="A483" s="253"/>
      <c r="B483" s="8"/>
      <c r="C483" s="179"/>
      <c r="D483" s="230"/>
      <c r="E483" s="298"/>
      <c r="F483" s="230"/>
    </row>
    <row r="484" spans="1:6" x14ac:dyDescent="0.25">
      <c r="A484" s="253"/>
      <c r="B484" s="8"/>
      <c r="C484" s="179"/>
      <c r="D484" s="230"/>
      <c r="E484" s="298"/>
      <c r="F484" s="230"/>
    </row>
    <row r="485" spans="1:6" x14ac:dyDescent="0.25">
      <c r="A485" s="253"/>
      <c r="B485" s="8"/>
      <c r="C485" s="179"/>
      <c r="D485" s="230"/>
      <c r="E485" s="298"/>
      <c r="F485" s="230"/>
    </row>
    <row r="486" spans="1:6" x14ac:dyDescent="0.25">
      <c r="A486" s="253"/>
      <c r="B486" s="8"/>
      <c r="C486" s="179"/>
      <c r="D486" s="230"/>
      <c r="E486" s="298"/>
      <c r="F486" s="230"/>
    </row>
    <row r="487" spans="1:6" x14ac:dyDescent="0.25">
      <c r="A487" s="253"/>
      <c r="B487" s="8"/>
      <c r="C487" s="179"/>
      <c r="D487" s="230"/>
      <c r="E487" s="298"/>
      <c r="F487" s="230"/>
    </row>
    <row r="488" spans="1:6" x14ac:dyDescent="0.25">
      <c r="A488" s="253"/>
      <c r="B488" s="8"/>
      <c r="C488" s="179"/>
      <c r="D488" s="230"/>
      <c r="E488" s="298"/>
      <c r="F488" s="230"/>
    </row>
    <row r="489" spans="1:6" x14ac:dyDescent="0.25">
      <c r="A489" s="253"/>
      <c r="B489" s="8"/>
      <c r="C489" s="179"/>
      <c r="D489" s="230"/>
      <c r="E489" s="298"/>
      <c r="F489" s="230"/>
    </row>
    <row r="490" spans="1:6" x14ac:dyDescent="0.25">
      <c r="A490" s="253"/>
      <c r="B490" s="8"/>
      <c r="C490" s="179"/>
      <c r="D490" s="230"/>
      <c r="E490" s="298"/>
      <c r="F490" s="230"/>
    </row>
    <row r="491" spans="1:6" x14ac:dyDescent="0.25">
      <c r="A491" s="253"/>
      <c r="B491" s="8"/>
      <c r="C491" s="179"/>
      <c r="D491" s="230"/>
      <c r="E491" s="298"/>
      <c r="F491" s="230"/>
    </row>
    <row r="492" spans="1:6" x14ac:dyDescent="0.25">
      <c r="A492" s="253"/>
      <c r="B492" s="8"/>
      <c r="C492" s="179"/>
      <c r="D492" s="230"/>
      <c r="E492" s="298"/>
      <c r="F492" s="230"/>
    </row>
    <row r="493" spans="1:6" x14ac:dyDescent="0.25">
      <c r="A493" s="253"/>
      <c r="B493" s="8"/>
      <c r="C493" s="179"/>
      <c r="D493" s="230"/>
      <c r="E493" s="298"/>
      <c r="F493" s="230"/>
    </row>
    <row r="494" spans="1:6" x14ac:dyDescent="0.25">
      <c r="A494" s="253"/>
      <c r="B494" s="8"/>
      <c r="C494" s="179"/>
      <c r="D494" s="230"/>
      <c r="E494" s="298"/>
      <c r="F494" s="230"/>
    </row>
    <row r="495" spans="1:6" x14ac:dyDescent="0.25">
      <c r="A495" s="253"/>
      <c r="B495" s="8"/>
      <c r="C495" s="179"/>
      <c r="D495" s="230"/>
      <c r="E495" s="298"/>
      <c r="F495" s="230"/>
    </row>
    <row r="496" spans="1:6" x14ac:dyDescent="0.25">
      <c r="A496" s="253"/>
      <c r="B496" s="8"/>
      <c r="C496" s="179"/>
      <c r="D496" s="230"/>
      <c r="E496" s="298"/>
      <c r="F496" s="230"/>
    </row>
    <row r="497" spans="1:6" x14ac:dyDescent="0.25">
      <c r="A497" s="253"/>
      <c r="B497" s="8"/>
      <c r="C497" s="179"/>
      <c r="D497" s="230"/>
      <c r="E497" s="298"/>
      <c r="F497" s="230"/>
    </row>
    <row r="498" spans="1:6" x14ac:dyDescent="0.25">
      <c r="A498" s="253"/>
      <c r="B498" s="8"/>
      <c r="C498" s="179"/>
      <c r="D498" s="230"/>
      <c r="E498" s="298"/>
      <c r="F498" s="230"/>
    </row>
    <row r="499" spans="1:6" x14ac:dyDescent="0.25">
      <c r="A499" s="253"/>
      <c r="B499" s="8"/>
      <c r="C499" s="179"/>
      <c r="D499" s="230"/>
      <c r="E499" s="298"/>
      <c r="F499" s="230"/>
    </row>
    <row r="500" spans="1:6" x14ac:dyDescent="0.25">
      <c r="A500" s="253"/>
      <c r="B500" s="8"/>
      <c r="C500" s="179"/>
      <c r="D500" s="230"/>
      <c r="E500" s="298"/>
      <c r="F500" s="230"/>
    </row>
    <row r="501" spans="1:6" x14ac:dyDescent="0.25">
      <c r="A501" s="253"/>
      <c r="B501" s="8"/>
      <c r="C501" s="179"/>
      <c r="D501" s="230"/>
      <c r="E501" s="298"/>
      <c r="F501" s="230"/>
    </row>
    <row r="502" spans="1:6" x14ac:dyDescent="0.25">
      <c r="A502" s="253"/>
      <c r="B502" s="8"/>
      <c r="C502" s="179"/>
      <c r="D502" s="230"/>
      <c r="E502" s="298"/>
      <c r="F502" s="230"/>
    </row>
    <row r="503" spans="1:6" x14ac:dyDescent="0.25">
      <c r="A503" s="253"/>
      <c r="B503" s="8"/>
      <c r="C503" s="179"/>
      <c r="D503" s="230"/>
      <c r="E503" s="298"/>
      <c r="F503" s="230"/>
    </row>
    <row r="504" spans="1:6" x14ac:dyDescent="0.25">
      <c r="A504" s="253"/>
      <c r="B504" s="8"/>
      <c r="C504" s="179"/>
      <c r="D504" s="230"/>
      <c r="E504" s="298"/>
      <c r="F504" s="230"/>
    </row>
    <row r="505" spans="1:6" x14ac:dyDescent="0.25">
      <c r="A505" s="253"/>
      <c r="B505" s="8"/>
      <c r="C505" s="179"/>
      <c r="D505" s="230"/>
      <c r="E505" s="298"/>
      <c r="F505" s="230"/>
    </row>
    <row r="506" spans="1:6" x14ac:dyDescent="0.25">
      <c r="A506" s="253"/>
      <c r="B506" s="8"/>
      <c r="C506" s="179"/>
      <c r="D506" s="230"/>
      <c r="E506" s="298"/>
      <c r="F506" s="230"/>
    </row>
    <row r="507" spans="1:6" x14ac:dyDescent="0.25">
      <c r="A507" s="253"/>
      <c r="B507" s="8"/>
      <c r="C507" s="179"/>
      <c r="D507" s="230"/>
      <c r="E507" s="298"/>
      <c r="F507" s="230"/>
    </row>
    <row r="508" spans="1:6" x14ac:dyDescent="0.25">
      <c r="A508" s="253"/>
      <c r="B508" s="8"/>
      <c r="C508" s="179"/>
      <c r="D508" s="230"/>
      <c r="E508" s="298"/>
      <c r="F508" s="230"/>
    </row>
    <row r="509" spans="1:6" x14ac:dyDescent="0.25">
      <c r="A509" s="253"/>
      <c r="B509" s="8"/>
      <c r="C509" s="179"/>
      <c r="D509" s="230"/>
      <c r="E509" s="298"/>
      <c r="F509" s="230"/>
    </row>
    <row r="510" spans="1:6" x14ac:dyDescent="0.25">
      <c r="A510" s="253"/>
      <c r="B510" s="8"/>
      <c r="C510" s="179"/>
      <c r="D510" s="230"/>
      <c r="E510" s="298"/>
      <c r="F510" s="230"/>
    </row>
    <row r="511" spans="1:6" x14ac:dyDescent="0.25">
      <c r="A511" s="253"/>
      <c r="B511" s="8"/>
      <c r="C511" s="179"/>
      <c r="D511" s="230"/>
      <c r="E511" s="298"/>
      <c r="F511" s="230"/>
    </row>
    <row r="512" spans="1:6" x14ac:dyDescent="0.25">
      <c r="A512" s="253"/>
      <c r="B512" s="8"/>
      <c r="C512" s="179"/>
      <c r="D512" s="230"/>
      <c r="E512" s="298"/>
      <c r="F512" s="230"/>
    </row>
    <row r="513" spans="1:6" x14ac:dyDescent="0.25">
      <c r="A513" s="253"/>
      <c r="B513" s="8"/>
      <c r="C513" s="179"/>
      <c r="D513" s="230"/>
      <c r="E513" s="298"/>
      <c r="F513" s="230"/>
    </row>
    <row r="514" spans="1:6" x14ac:dyDescent="0.25">
      <c r="A514" s="253"/>
      <c r="B514" s="8"/>
      <c r="C514" s="179"/>
      <c r="D514" s="230"/>
      <c r="E514" s="298"/>
      <c r="F514" s="230"/>
    </row>
    <row r="515" spans="1:6" x14ac:dyDescent="0.25">
      <c r="A515" s="253"/>
      <c r="B515" s="8"/>
      <c r="C515" s="179"/>
      <c r="D515" s="230"/>
      <c r="E515" s="298"/>
      <c r="F515" s="230"/>
    </row>
    <row r="516" spans="1:6" x14ac:dyDescent="0.25">
      <c r="A516" s="253"/>
      <c r="B516" s="8"/>
      <c r="C516" s="179"/>
      <c r="D516" s="230"/>
      <c r="E516" s="298"/>
      <c r="F516" s="230"/>
    </row>
    <row r="517" spans="1:6" x14ac:dyDescent="0.25">
      <c r="A517" s="253"/>
      <c r="B517" s="8"/>
      <c r="C517" s="179"/>
      <c r="D517" s="230"/>
      <c r="E517" s="298"/>
      <c r="F517" s="230"/>
    </row>
    <row r="518" spans="1:6" x14ac:dyDescent="0.25">
      <c r="A518" s="253"/>
      <c r="B518" s="8"/>
      <c r="C518" s="179"/>
      <c r="D518" s="230"/>
      <c r="E518" s="298"/>
      <c r="F518" s="230"/>
    </row>
    <row r="519" spans="1:6" x14ac:dyDescent="0.25">
      <c r="A519" s="253"/>
      <c r="B519" s="8"/>
      <c r="C519" s="179"/>
      <c r="D519" s="230"/>
      <c r="E519" s="298"/>
      <c r="F519" s="230"/>
    </row>
    <row r="520" spans="1:6" x14ac:dyDescent="0.25">
      <c r="A520" s="253"/>
      <c r="B520" s="8"/>
      <c r="C520" s="179"/>
      <c r="D520" s="230"/>
      <c r="E520" s="298"/>
      <c r="F520" s="230"/>
    </row>
    <row r="521" spans="1:6" x14ac:dyDescent="0.25">
      <c r="A521" s="253"/>
      <c r="B521" s="8"/>
      <c r="C521" s="179"/>
      <c r="D521" s="230"/>
      <c r="E521" s="298"/>
      <c r="F521" s="230"/>
    </row>
    <row r="522" spans="1:6" x14ac:dyDescent="0.25">
      <c r="A522" s="253"/>
      <c r="B522" s="8"/>
      <c r="C522" s="179"/>
      <c r="D522" s="230"/>
      <c r="E522" s="298"/>
      <c r="F522" s="230"/>
    </row>
    <row r="523" spans="1:6" x14ac:dyDescent="0.25">
      <c r="A523" s="253"/>
      <c r="B523" s="8"/>
      <c r="C523" s="179"/>
      <c r="D523" s="230"/>
      <c r="E523" s="298"/>
      <c r="F523" s="230"/>
    </row>
    <row r="524" spans="1:6" x14ac:dyDescent="0.25">
      <c r="A524" s="253"/>
      <c r="B524" s="8"/>
      <c r="C524" s="179"/>
      <c r="D524" s="230"/>
      <c r="E524" s="298"/>
      <c r="F524" s="230"/>
    </row>
    <row r="525" spans="1:6" x14ac:dyDescent="0.25">
      <c r="A525" s="253"/>
      <c r="B525" s="8"/>
      <c r="C525" s="179"/>
      <c r="D525" s="230"/>
      <c r="E525" s="298"/>
      <c r="F525" s="230"/>
    </row>
    <row r="526" spans="1:6" x14ac:dyDescent="0.25">
      <c r="A526" s="253"/>
      <c r="B526" s="8"/>
      <c r="C526" s="179"/>
      <c r="D526" s="230"/>
      <c r="E526" s="298"/>
      <c r="F526" s="230"/>
    </row>
    <row r="527" spans="1:6" x14ac:dyDescent="0.25">
      <c r="A527" s="253"/>
      <c r="B527" s="8"/>
      <c r="C527" s="179"/>
      <c r="D527" s="230"/>
      <c r="E527" s="298"/>
      <c r="F527" s="230"/>
    </row>
    <row r="528" spans="1:6" x14ac:dyDescent="0.25">
      <c r="A528" s="253"/>
      <c r="B528" s="8"/>
      <c r="C528" s="179"/>
      <c r="D528" s="230"/>
      <c r="E528" s="298"/>
      <c r="F528" s="230"/>
    </row>
    <row r="529" spans="1:6" x14ac:dyDescent="0.25">
      <c r="A529" s="253"/>
      <c r="B529" s="8"/>
      <c r="C529" s="179"/>
      <c r="D529" s="230"/>
      <c r="E529" s="298"/>
      <c r="F529" s="230"/>
    </row>
    <row r="530" spans="1:6" x14ac:dyDescent="0.25">
      <c r="A530" s="253"/>
      <c r="B530" s="8"/>
      <c r="C530" s="179"/>
      <c r="D530" s="230"/>
      <c r="E530" s="298"/>
      <c r="F530" s="230"/>
    </row>
    <row r="531" spans="1:6" x14ac:dyDescent="0.25">
      <c r="A531" s="253"/>
      <c r="B531" s="8"/>
      <c r="C531" s="179"/>
      <c r="D531" s="230"/>
      <c r="E531" s="298"/>
      <c r="F531" s="230"/>
    </row>
    <row r="532" spans="1:6" x14ac:dyDescent="0.25">
      <c r="A532" s="253"/>
      <c r="B532" s="8"/>
      <c r="C532" s="179"/>
      <c r="D532" s="230"/>
      <c r="E532" s="298"/>
      <c r="F532" s="230"/>
    </row>
    <row r="533" spans="1:6" x14ac:dyDescent="0.25">
      <c r="A533" s="253"/>
      <c r="B533" s="8"/>
      <c r="C533" s="179"/>
      <c r="D533" s="230"/>
      <c r="E533" s="298"/>
      <c r="F533" s="230"/>
    </row>
    <row r="534" spans="1:6" x14ac:dyDescent="0.25">
      <c r="A534" s="253"/>
      <c r="B534" s="8"/>
      <c r="C534" s="179"/>
      <c r="D534" s="230"/>
      <c r="E534" s="298"/>
      <c r="F534" s="230"/>
    </row>
    <row r="535" spans="1:6" x14ac:dyDescent="0.25">
      <c r="A535" s="253"/>
      <c r="B535" s="8"/>
      <c r="C535" s="179"/>
      <c r="D535" s="230"/>
      <c r="E535" s="298"/>
      <c r="F535" s="230"/>
    </row>
    <row r="536" spans="1:6" x14ac:dyDescent="0.25">
      <c r="A536" s="253"/>
      <c r="B536" s="8"/>
      <c r="C536" s="179"/>
      <c r="D536" s="230"/>
      <c r="E536" s="298"/>
      <c r="F536" s="230"/>
    </row>
    <row r="537" spans="1:6" x14ac:dyDescent="0.25">
      <c r="A537" s="253"/>
      <c r="B537" s="8"/>
      <c r="C537" s="179"/>
      <c r="D537" s="230"/>
      <c r="E537" s="298"/>
      <c r="F537" s="230"/>
    </row>
    <row r="538" spans="1:6" x14ac:dyDescent="0.25">
      <c r="A538" s="253"/>
      <c r="B538" s="8"/>
      <c r="C538" s="179"/>
      <c r="D538" s="230"/>
      <c r="E538" s="298"/>
      <c r="F538" s="230"/>
    </row>
    <row r="539" spans="1:6" x14ac:dyDescent="0.25">
      <c r="A539" s="253"/>
      <c r="B539" s="8"/>
      <c r="C539" s="179"/>
      <c r="D539" s="230"/>
      <c r="E539" s="298"/>
      <c r="F539" s="230"/>
    </row>
    <row r="540" spans="1:6" x14ac:dyDescent="0.25">
      <c r="A540" s="253"/>
      <c r="B540" s="8"/>
      <c r="C540" s="179"/>
      <c r="D540" s="230"/>
      <c r="E540" s="298"/>
      <c r="F540" s="230"/>
    </row>
    <row r="541" spans="1:6" x14ac:dyDescent="0.25">
      <c r="A541" s="253"/>
      <c r="B541" s="8"/>
      <c r="C541" s="179"/>
      <c r="D541" s="230"/>
      <c r="E541" s="298"/>
      <c r="F541" s="230"/>
    </row>
    <row r="542" spans="1:6" x14ac:dyDescent="0.25">
      <c r="A542" s="253"/>
      <c r="B542" s="8"/>
      <c r="C542" s="179"/>
      <c r="D542" s="230"/>
      <c r="E542" s="298"/>
      <c r="F542" s="230"/>
    </row>
    <row r="543" spans="1:6" x14ac:dyDescent="0.25">
      <c r="A543" s="253"/>
      <c r="B543" s="8"/>
      <c r="C543" s="179"/>
      <c r="D543" s="230"/>
      <c r="E543" s="298"/>
      <c r="F543" s="230"/>
    </row>
    <row r="544" spans="1:6" x14ac:dyDescent="0.25">
      <c r="A544" s="253"/>
      <c r="B544" s="8"/>
      <c r="C544" s="179"/>
      <c r="D544" s="230"/>
      <c r="E544" s="298"/>
      <c r="F544" s="230"/>
    </row>
    <row r="545" spans="1:6" x14ac:dyDescent="0.25">
      <c r="A545" s="253"/>
      <c r="B545" s="8"/>
      <c r="C545" s="179"/>
      <c r="D545" s="230"/>
      <c r="E545" s="298"/>
      <c r="F545" s="230"/>
    </row>
    <row r="546" spans="1:6" x14ac:dyDescent="0.25">
      <c r="A546" s="253"/>
      <c r="B546" s="8"/>
      <c r="C546" s="179"/>
      <c r="D546" s="230"/>
      <c r="E546" s="298"/>
      <c r="F546" s="230"/>
    </row>
    <row r="547" spans="1:6" x14ac:dyDescent="0.25">
      <c r="A547" s="253"/>
      <c r="B547" s="8"/>
      <c r="C547" s="179"/>
      <c r="D547" s="230"/>
      <c r="E547" s="298"/>
      <c r="F547" s="230"/>
    </row>
    <row r="548" spans="1:6" x14ac:dyDescent="0.25">
      <c r="A548" s="253"/>
      <c r="B548" s="8"/>
      <c r="C548" s="179"/>
      <c r="D548" s="230"/>
      <c r="E548" s="298"/>
      <c r="F548" s="230"/>
    </row>
    <row r="549" spans="1:6" x14ac:dyDescent="0.25">
      <c r="A549" s="253"/>
      <c r="B549" s="8"/>
      <c r="C549" s="179"/>
      <c r="D549" s="230"/>
      <c r="E549" s="298"/>
      <c r="F549" s="230"/>
    </row>
    <row r="550" spans="1:6" x14ac:dyDescent="0.25">
      <c r="A550" s="253"/>
      <c r="B550" s="8"/>
      <c r="C550" s="179"/>
      <c r="D550" s="230"/>
      <c r="E550" s="298"/>
      <c r="F550" s="230"/>
    </row>
    <row r="551" spans="1:6" x14ac:dyDescent="0.25">
      <c r="A551" s="253"/>
      <c r="B551" s="8"/>
      <c r="C551" s="179"/>
      <c r="D551" s="230"/>
      <c r="E551" s="298"/>
      <c r="F551" s="230"/>
    </row>
    <row r="552" spans="1:6" x14ac:dyDescent="0.25">
      <c r="A552" s="253"/>
      <c r="B552" s="8"/>
      <c r="C552" s="179"/>
      <c r="D552" s="230"/>
      <c r="E552" s="298"/>
      <c r="F552" s="230"/>
    </row>
    <row r="553" spans="1:6" x14ac:dyDescent="0.25">
      <c r="A553" s="253"/>
      <c r="B553" s="8"/>
      <c r="C553" s="179"/>
      <c r="D553" s="230"/>
      <c r="E553" s="298"/>
      <c r="F553" s="230"/>
    </row>
    <row r="554" spans="1:6" x14ac:dyDescent="0.25">
      <c r="A554" s="253"/>
      <c r="B554" s="8"/>
      <c r="C554" s="179"/>
      <c r="D554" s="230"/>
      <c r="E554" s="298"/>
      <c r="F554" s="230"/>
    </row>
    <row r="555" spans="1:6" x14ac:dyDescent="0.25">
      <c r="A555" s="253"/>
      <c r="B555" s="8"/>
      <c r="C555" s="179"/>
      <c r="D555" s="230"/>
      <c r="E555" s="298"/>
      <c r="F555" s="230"/>
    </row>
    <row r="556" spans="1:6" x14ac:dyDescent="0.25">
      <c r="A556" s="253"/>
      <c r="B556" s="8"/>
      <c r="C556" s="179"/>
      <c r="D556" s="230"/>
      <c r="E556" s="298"/>
      <c r="F556" s="230"/>
    </row>
    <row r="557" spans="1:6" x14ac:dyDescent="0.25">
      <c r="A557" s="253"/>
      <c r="B557" s="8"/>
      <c r="C557" s="179"/>
      <c r="D557" s="230"/>
      <c r="E557" s="298"/>
      <c r="F557" s="230"/>
    </row>
    <row r="558" spans="1:6" x14ac:dyDescent="0.25">
      <c r="A558" s="253"/>
      <c r="B558" s="8"/>
      <c r="C558" s="179"/>
      <c r="D558" s="230"/>
      <c r="E558" s="298"/>
      <c r="F558" s="230"/>
    </row>
    <row r="559" spans="1:6" x14ac:dyDescent="0.25">
      <c r="A559" s="253"/>
      <c r="B559" s="8"/>
      <c r="C559" s="179"/>
      <c r="D559" s="230"/>
      <c r="E559" s="298"/>
      <c r="F559" s="230"/>
    </row>
    <row r="560" spans="1:6" x14ac:dyDescent="0.25">
      <c r="A560" s="253"/>
      <c r="B560" s="8"/>
      <c r="C560" s="179"/>
      <c r="D560" s="230"/>
      <c r="E560" s="298"/>
      <c r="F560" s="230"/>
    </row>
    <row r="561" spans="1:6" x14ac:dyDescent="0.25">
      <c r="A561" s="253"/>
      <c r="B561" s="8"/>
      <c r="C561" s="179"/>
      <c r="D561" s="230"/>
      <c r="E561" s="298"/>
      <c r="F561" s="230"/>
    </row>
    <row r="562" spans="1:6" x14ac:dyDescent="0.25">
      <c r="A562" s="253"/>
      <c r="B562" s="8"/>
      <c r="C562" s="179"/>
      <c r="D562" s="230"/>
      <c r="E562" s="298"/>
      <c r="F562" s="230"/>
    </row>
    <row r="563" spans="1:6" x14ac:dyDescent="0.25">
      <c r="A563" s="253"/>
      <c r="B563" s="8"/>
      <c r="C563" s="179"/>
      <c r="D563" s="230"/>
      <c r="E563" s="298"/>
      <c r="F563" s="230"/>
    </row>
    <row r="564" spans="1:6" x14ac:dyDescent="0.25">
      <c r="A564" s="253"/>
      <c r="B564" s="8"/>
      <c r="C564" s="179"/>
      <c r="D564" s="230"/>
      <c r="E564" s="298"/>
      <c r="F564" s="230"/>
    </row>
    <row r="565" spans="1:6" x14ac:dyDescent="0.25">
      <c r="A565" s="253"/>
      <c r="B565" s="8"/>
      <c r="C565" s="179"/>
      <c r="D565" s="230"/>
      <c r="E565" s="298"/>
      <c r="F565" s="230"/>
    </row>
    <row r="566" spans="1:6" x14ac:dyDescent="0.25">
      <c r="A566" s="253"/>
      <c r="B566" s="8"/>
      <c r="C566" s="179"/>
      <c r="D566" s="230"/>
      <c r="E566" s="298"/>
      <c r="F566" s="230"/>
    </row>
    <row r="567" spans="1:6" x14ac:dyDescent="0.25">
      <c r="A567" s="253"/>
      <c r="B567" s="8"/>
      <c r="C567" s="179"/>
      <c r="D567" s="230"/>
      <c r="E567" s="298"/>
      <c r="F567" s="230"/>
    </row>
    <row r="568" spans="1:6" x14ac:dyDescent="0.25">
      <c r="A568" s="253"/>
      <c r="B568" s="8"/>
      <c r="C568" s="179"/>
      <c r="D568" s="230"/>
      <c r="E568" s="298"/>
      <c r="F568" s="230"/>
    </row>
    <row r="569" spans="1:6" x14ac:dyDescent="0.25">
      <c r="A569" s="253"/>
      <c r="B569" s="8"/>
      <c r="C569" s="179"/>
      <c r="D569" s="230"/>
      <c r="E569" s="298"/>
      <c r="F569" s="230"/>
    </row>
    <row r="570" spans="1:6" x14ac:dyDescent="0.25">
      <c r="A570" s="253"/>
      <c r="B570" s="8"/>
      <c r="C570" s="179"/>
      <c r="D570" s="230"/>
      <c r="E570" s="298"/>
      <c r="F570" s="230"/>
    </row>
    <row r="571" spans="1:6" x14ac:dyDescent="0.25">
      <c r="A571" s="253"/>
      <c r="B571" s="8"/>
      <c r="C571" s="179"/>
      <c r="D571" s="230"/>
      <c r="E571" s="298"/>
      <c r="F571" s="230"/>
    </row>
    <row r="572" spans="1:6" x14ac:dyDescent="0.25">
      <c r="A572" s="253"/>
      <c r="B572" s="8"/>
      <c r="C572" s="179"/>
      <c r="D572" s="230"/>
      <c r="E572" s="298"/>
      <c r="F572" s="230"/>
    </row>
    <row r="573" spans="1:6" x14ac:dyDescent="0.25">
      <c r="A573" s="253"/>
      <c r="B573" s="8"/>
      <c r="C573" s="179"/>
      <c r="D573" s="230"/>
      <c r="E573" s="298"/>
      <c r="F573" s="230"/>
    </row>
    <row r="574" spans="1:6" x14ac:dyDescent="0.25">
      <c r="A574" s="253"/>
      <c r="B574" s="8"/>
      <c r="C574" s="179"/>
      <c r="D574" s="230"/>
      <c r="E574" s="298"/>
      <c r="F574" s="230"/>
    </row>
    <row r="575" spans="1:6" x14ac:dyDescent="0.25">
      <c r="A575" s="253"/>
      <c r="B575" s="8"/>
      <c r="C575" s="179"/>
      <c r="D575" s="230"/>
      <c r="E575" s="298"/>
      <c r="F575" s="230"/>
    </row>
    <row r="576" spans="1:6" x14ac:dyDescent="0.25">
      <c r="A576" s="253"/>
      <c r="B576" s="8"/>
      <c r="C576" s="179"/>
      <c r="D576" s="230"/>
      <c r="E576" s="298"/>
      <c r="F576" s="230"/>
    </row>
    <row r="577" spans="1:6" x14ac:dyDescent="0.25">
      <c r="A577" s="253"/>
      <c r="B577" s="8"/>
      <c r="C577" s="179"/>
      <c r="D577" s="230"/>
      <c r="E577" s="298"/>
      <c r="F577" s="230"/>
    </row>
    <row r="578" spans="1:6" x14ac:dyDescent="0.25">
      <c r="A578" s="253"/>
      <c r="B578" s="8"/>
      <c r="C578" s="179"/>
      <c r="D578" s="230"/>
      <c r="E578" s="298"/>
      <c r="F578" s="230"/>
    </row>
    <row r="579" spans="1:6" x14ac:dyDescent="0.25">
      <c r="A579" s="253"/>
      <c r="B579" s="8"/>
      <c r="C579" s="179"/>
      <c r="D579" s="230"/>
      <c r="E579" s="298"/>
      <c r="F579" s="230"/>
    </row>
    <row r="580" spans="1:6" x14ac:dyDescent="0.25">
      <c r="A580" s="253"/>
      <c r="B580" s="8"/>
      <c r="C580" s="179"/>
      <c r="D580" s="230"/>
      <c r="E580" s="298"/>
      <c r="F580" s="230"/>
    </row>
    <row r="581" spans="1:6" x14ac:dyDescent="0.25">
      <c r="A581" s="253"/>
      <c r="B581" s="8"/>
      <c r="C581" s="179"/>
      <c r="D581" s="230"/>
      <c r="E581" s="298"/>
      <c r="F581" s="230"/>
    </row>
    <row r="582" spans="1:6" x14ac:dyDescent="0.25">
      <c r="A582" s="253"/>
      <c r="B582" s="8"/>
      <c r="C582" s="179"/>
      <c r="D582" s="230"/>
      <c r="E582" s="298"/>
      <c r="F582" s="230"/>
    </row>
    <row r="583" spans="1:6" x14ac:dyDescent="0.25">
      <c r="A583" s="253"/>
      <c r="B583" s="8"/>
      <c r="C583" s="179"/>
      <c r="D583" s="230"/>
      <c r="E583" s="298"/>
      <c r="F583" s="230"/>
    </row>
    <row r="584" spans="1:6" x14ac:dyDescent="0.25">
      <c r="A584" s="253"/>
      <c r="B584" s="8"/>
      <c r="C584" s="179"/>
      <c r="D584" s="230"/>
      <c r="E584" s="298"/>
      <c r="F584" s="230"/>
    </row>
    <row r="585" spans="1:6" x14ac:dyDescent="0.25">
      <c r="A585" s="253"/>
      <c r="B585" s="8"/>
      <c r="C585" s="179"/>
      <c r="D585" s="230"/>
      <c r="E585" s="298"/>
      <c r="F585" s="230"/>
    </row>
    <row r="586" spans="1:6" x14ac:dyDescent="0.25">
      <c r="A586" s="253"/>
      <c r="B586" s="8"/>
      <c r="C586" s="179"/>
      <c r="D586" s="230"/>
      <c r="E586" s="298"/>
      <c r="F586" s="230"/>
    </row>
    <row r="587" spans="1:6" x14ac:dyDescent="0.25">
      <c r="A587" s="253"/>
      <c r="B587" s="8"/>
      <c r="C587" s="179"/>
      <c r="D587" s="230"/>
      <c r="E587" s="298"/>
      <c r="F587" s="230"/>
    </row>
    <row r="588" spans="1:6" x14ac:dyDescent="0.25">
      <c r="A588" s="253"/>
      <c r="B588" s="8"/>
      <c r="C588" s="179"/>
      <c r="D588" s="230"/>
      <c r="E588" s="298"/>
      <c r="F588" s="230"/>
    </row>
    <row r="589" spans="1:6" x14ac:dyDescent="0.25">
      <c r="A589" s="253"/>
      <c r="B589" s="8"/>
      <c r="C589" s="179"/>
      <c r="D589" s="230"/>
      <c r="E589" s="298"/>
      <c r="F589" s="230"/>
    </row>
    <row r="590" spans="1:6" x14ac:dyDescent="0.25">
      <c r="A590" s="253"/>
      <c r="B590" s="8"/>
      <c r="C590" s="179"/>
      <c r="D590" s="230"/>
      <c r="E590" s="298"/>
      <c r="F590" s="230"/>
    </row>
    <row r="591" spans="1:6" x14ac:dyDescent="0.25">
      <c r="A591" s="253"/>
      <c r="B591" s="8"/>
      <c r="C591" s="179"/>
      <c r="D591" s="230"/>
      <c r="E591" s="298"/>
      <c r="F591" s="230"/>
    </row>
    <row r="592" spans="1:6" x14ac:dyDescent="0.25">
      <c r="A592" s="253"/>
      <c r="B592" s="8"/>
      <c r="C592" s="179"/>
      <c r="D592" s="230"/>
      <c r="E592" s="298"/>
      <c r="F592" s="230"/>
    </row>
    <row r="593" spans="1:6" x14ac:dyDescent="0.25">
      <c r="A593" s="253"/>
      <c r="B593" s="8"/>
      <c r="C593" s="179"/>
      <c r="D593" s="230"/>
      <c r="E593" s="298"/>
      <c r="F593" s="230"/>
    </row>
    <row r="594" spans="1:6" x14ac:dyDescent="0.25">
      <c r="A594" s="253"/>
      <c r="B594" s="8"/>
      <c r="C594" s="179"/>
      <c r="D594" s="230"/>
      <c r="E594" s="298"/>
      <c r="F594" s="230"/>
    </row>
    <row r="595" spans="1:6" x14ac:dyDescent="0.25">
      <c r="A595" s="253"/>
      <c r="B595" s="8"/>
      <c r="C595" s="179"/>
      <c r="D595" s="230"/>
      <c r="E595" s="298"/>
      <c r="F595" s="230"/>
    </row>
    <row r="596" spans="1:6" x14ac:dyDescent="0.25">
      <c r="A596" s="253"/>
      <c r="B596" s="8"/>
      <c r="C596" s="179"/>
      <c r="D596" s="230"/>
      <c r="E596" s="298"/>
      <c r="F596" s="230"/>
    </row>
    <row r="597" spans="1:6" x14ac:dyDescent="0.25">
      <c r="A597" s="253"/>
      <c r="B597" s="8"/>
      <c r="C597" s="179"/>
      <c r="D597" s="230"/>
      <c r="E597" s="298"/>
      <c r="F597" s="230"/>
    </row>
    <row r="598" spans="1:6" x14ac:dyDescent="0.25">
      <c r="A598" s="253"/>
      <c r="B598" s="8"/>
      <c r="C598" s="179"/>
      <c r="D598" s="230"/>
      <c r="E598" s="298"/>
      <c r="F598" s="230"/>
    </row>
    <row r="599" spans="1:6" x14ac:dyDescent="0.25">
      <c r="A599" s="253"/>
      <c r="B599" s="8"/>
      <c r="C599" s="179"/>
      <c r="D599" s="230"/>
      <c r="E599" s="298"/>
      <c r="F599" s="230"/>
    </row>
    <row r="600" spans="1:6" x14ac:dyDescent="0.25">
      <c r="A600" s="253"/>
      <c r="B600" s="8"/>
      <c r="C600" s="179"/>
      <c r="D600" s="230"/>
      <c r="E600" s="298"/>
      <c r="F600" s="230"/>
    </row>
    <row r="601" spans="1:6" x14ac:dyDescent="0.25">
      <c r="A601" s="253"/>
      <c r="B601" s="8"/>
      <c r="C601" s="179"/>
      <c r="D601" s="230"/>
      <c r="E601" s="298"/>
      <c r="F601" s="230"/>
    </row>
    <row r="602" spans="1:6" x14ac:dyDescent="0.25">
      <c r="A602" s="253"/>
      <c r="B602" s="8"/>
      <c r="C602" s="179"/>
      <c r="D602" s="230"/>
      <c r="E602" s="298"/>
      <c r="F602" s="230"/>
    </row>
    <row r="603" spans="1:6" x14ac:dyDescent="0.25">
      <c r="A603" s="253"/>
      <c r="B603" s="8"/>
      <c r="C603" s="179"/>
      <c r="D603" s="230"/>
      <c r="E603" s="298"/>
      <c r="F603" s="230"/>
    </row>
    <row r="604" spans="1:6" x14ac:dyDescent="0.25">
      <c r="A604" s="253"/>
      <c r="B604" s="8"/>
      <c r="C604" s="179"/>
      <c r="D604" s="230"/>
      <c r="E604" s="298"/>
      <c r="F604" s="230"/>
    </row>
    <row r="605" spans="1:6" x14ac:dyDescent="0.25">
      <c r="A605" s="253"/>
      <c r="B605" s="8"/>
      <c r="C605" s="179"/>
      <c r="D605" s="230"/>
      <c r="E605" s="298"/>
      <c r="F605" s="230"/>
    </row>
    <row r="606" spans="1:6" x14ac:dyDescent="0.25">
      <c r="A606" s="253"/>
      <c r="B606" s="8"/>
      <c r="C606" s="179"/>
      <c r="D606" s="230"/>
      <c r="E606" s="298"/>
      <c r="F606" s="230"/>
    </row>
    <row r="607" spans="1:6" x14ac:dyDescent="0.25">
      <c r="A607" s="253"/>
      <c r="B607" s="8"/>
      <c r="C607" s="179"/>
      <c r="D607" s="230"/>
      <c r="E607" s="298"/>
      <c r="F607" s="230"/>
    </row>
    <row r="608" spans="1:6" x14ac:dyDescent="0.25">
      <c r="A608" s="253"/>
      <c r="B608" s="8"/>
      <c r="C608" s="179"/>
      <c r="D608" s="230"/>
      <c r="E608" s="298"/>
      <c r="F608" s="230"/>
    </row>
    <row r="609" spans="1:6" x14ac:dyDescent="0.25">
      <c r="A609" s="253"/>
      <c r="B609" s="8"/>
      <c r="C609" s="179"/>
      <c r="D609" s="230"/>
      <c r="E609" s="298"/>
      <c r="F609" s="230"/>
    </row>
    <row r="610" spans="1:6" x14ac:dyDescent="0.25">
      <c r="A610" s="253"/>
      <c r="B610" s="8"/>
      <c r="C610" s="179"/>
      <c r="D610" s="230"/>
      <c r="E610" s="298"/>
      <c r="F610" s="230"/>
    </row>
    <row r="611" spans="1:6" x14ac:dyDescent="0.25">
      <c r="A611" s="253"/>
      <c r="B611" s="8"/>
      <c r="C611" s="179"/>
      <c r="D611" s="230"/>
      <c r="E611" s="298"/>
      <c r="F611" s="230"/>
    </row>
    <row r="612" spans="1:6" x14ac:dyDescent="0.25">
      <c r="A612" s="253"/>
      <c r="B612" s="8"/>
      <c r="C612" s="179"/>
      <c r="D612" s="230"/>
      <c r="E612" s="298"/>
      <c r="F612" s="230"/>
    </row>
    <row r="613" spans="1:6" x14ac:dyDescent="0.25">
      <c r="A613" s="253"/>
      <c r="B613" s="8"/>
      <c r="C613" s="179"/>
      <c r="D613" s="230"/>
      <c r="E613" s="298"/>
      <c r="F613" s="230"/>
    </row>
    <row r="614" spans="1:6" x14ac:dyDescent="0.25">
      <c r="A614" s="253"/>
      <c r="B614" s="8"/>
      <c r="C614" s="179"/>
      <c r="D614" s="230"/>
      <c r="E614" s="298"/>
      <c r="F614" s="230"/>
    </row>
    <row r="615" spans="1:6" x14ac:dyDescent="0.25">
      <c r="A615" s="253"/>
      <c r="B615" s="8"/>
      <c r="C615" s="179"/>
      <c r="D615" s="230"/>
      <c r="E615" s="298"/>
      <c r="F615" s="230"/>
    </row>
    <row r="616" spans="1:6" x14ac:dyDescent="0.25">
      <c r="A616" s="253"/>
      <c r="B616" s="8"/>
      <c r="C616" s="179"/>
      <c r="D616" s="230"/>
      <c r="E616" s="298"/>
      <c r="F616" s="230"/>
    </row>
    <row r="617" spans="1:6" x14ac:dyDescent="0.25">
      <c r="A617" s="253"/>
      <c r="B617" s="8"/>
      <c r="C617" s="179"/>
      <c r="D617" s="230"/>
      <c r="E617" s="298"/>
      <c r="F617" s="230"/>
    </row>
    <row r="618" spans="1:6" x14ac:dyDescent="0.25">
      <c r="A618" s="253"/>
      <c r="B618" s="8"/>
      <c r="C618" s="179"/>
      <c r="D618" s="230"/>
      <c r="E618" s="298"/>
      <c r="F618" s="230"/>
    </row>
    <row r="619" spans="1:6" x14ac:dyDescent="0.25">
      <c r="A619" s="253"/>
      <c r="B619" s="8"/>
      <c r="C619" s="179"/>
      <c r="D619" s="230"/>
      <c r="E619" s="298"/>
      <c r="F619" s="230"/>
    </row>
    <row r="620" spans="1:6" x14ac:dyDescent="0.25">
      <c r="A620" s="253"/>
      <c r="B620" s="8"/>
      <c r="C620" s="179"/>
      <c r="D620" s="230"/>
      <c r="E620" s="298"/>
      <c r="F620" s="230"/>
    </row>
    <row r="621" spans="1:6" x14ac:dyDescent="0.25">
      <c r="A621" s="253"/>
      <c r="B621" s="8"/>
      <c r="C621" s="179"/>
      <c r="D621" s="230"/>
      <c r="E621" s="298"/>
      <c r="F621" s="230"/>
    </row>
    <row r="622" spans="1:6" x14ac:dyDescent="0.25">
      <c r="A622" s="253"/>
      <c r="B622" s="8"/>
      <c r="C622" s="179"/>
      <c r="D622" s="230"/>
      <c r="E622" s="298"/>
      <c r="F622" s="230"/>
    </row>
    <row r="623" spans="1:6" x14ac:dyDescent="0.25">
      <c r="A623" s="253"/>
      <c r="B623" s="8"/>
      <c r="C623" s="179"/>
      <c r="D623" s="230"/>
      <c r="E623" s="298"/>
      <c r="F623" s="230"/>
    </row>
    <row r="624" spans="1:6" x14ac:dyDescent="0.25">
      <c r="A624" s="253"/>
      <c r="B624" s="8"/>
      <c r="C624" s="179"/>
      <c r="D624" s="230"/>
      <c r="E624" s="298"/>
      <c r="F624" s="230"/>
    </row>
    <row r="625" spans="1:6" x14ac:dyDescent="0.25">
      <c r="A625" s="253"/>
      <c r="B625" s="8"/>
      <c r="C625" s="179"/>
      <c r="D625" s="230"/>
      <c r="E625" s="298"/>
      <c r="F625" s="230"/>
    </row>
    <row r="626" spans="1:6" x14ac:dyDescent="0.25">
      <c r="A626" s="253"/>
      <c r="B626" s="8"/>
      <c r="C626" s="179"/>
      <c r="D626" s="230"/>
      <c r="E626" s="298"/>
      <c r="F626" s="230"/>
    </row>
    <row r="627" spans="1:6" x14ac:dyDescent="0.25">
      <c r="A627" s="253"/>
      <c r="B627" s="8"/>
      <c r="C627" s="179"/>
      <c r="D627" s="230"/>
      <c r="E627" s="298"/>
      <c r="F627" s="230"/>
    </row>
    <row r="628" spans="1:6" x14ac:dyDescent="0.25">
      <c r="A628" s="253"/>
      <c r="B628" s="8"/>
      <c r="C628" s="179"/>
      <c r="D628" s="230"/>
      <c r="E628" s="298"/>
      <c r="F628" s="230"/>
    </row>
    <row r="629" spans="1:6" x14ac:dyDescent="0.25">
      <c r="A629" s="253"/>
      <c r="B629" s="8"/>
      <c r="C629" s="179"/>
      <c r="D629" s="230"/>
      <c r="E629" s="298"/>
      <c r="F629" s="230"/>
    </row>
    <row r="630" spans="1:6" x14ac:dyDescent="0.25">
      <c r="A630" s="253"/>
      <c r="B630" s="8"/>
      <c r="C630" s="179"/>
      <c r="D630" s="230"/>
      <c r="E630" s="298"/>
      <c r="F630" s="230"/>
    </row>
    <row r="631" spans="1:6" x14ac:dyDescent="0.25">
      <c r="A631" s="253"/>
      <c r="B631" s="8"/>
      <c r="C631" s="179"/>
      <c r="D631" s="230"/>
      <c r="E631" s="298"/>
      <c r="F631" s="230"/>
    </row>
    <row r="632" spans="1:6" x14ac:dyDescent="0.25">
      <c r="A632" s="253"/>
      <c r="B632" s="8"/>
      <c r="C632" s="179"/>
      <c r="D632" s="230"/>
      <c r="E632" s="298"/>
      <c r="F632" s="230"/>
    </row>
    <row r="633" spans="1:6" x14ac:dyDescent="0.25">
      <c r="A633" s="253"/>
      <c r="B633" s="8"/>
      <c r="C633" s="179"/>
      <c r="D633" s="230"/>
      <c r="E633" s="298"/>
      <c r="F633" s="230"/>
    </row>
    <row r="634" spans="1:6" x14ac:dyDescent="0.25">
      <c r="A634" s="253"/>
      <c r="B634" s="8"/>
      <c r="C634" s="179"/>
      <c r="D634" s="230"/>
      <c r="E634" s="298"/>
      <c r="F634" s="230"/>
    </row>
    <row r="635" spans="1:6" x14ac:dyDescent="0.25">
      <c r="A635" s="253"/>
      <c r="B635" s="8"/>
      <c r="C635" s="179"/>
      <c r="D635" s="230"/>
      <c r="E635" s="298"/>
      <c r="F635" s="230"/>
    </row>
    <row r="636" spans="1:6" x14ac:dyDescent="0.25">
      <c r="A636" s="253"/>
      <c r="B636" s="8"/>
      <c r="C636" s="179"/>
      <c r="D636" s="230"/>
      <c r="E636" s="298"/>
      <c r="F636" s="230"/>
    </row>
    <row r="637" spans="1:6" x14ac:dyDescent="0.25">
      <c r="A637" s="253"/>
      <c r="B637" s="8"/>
      <c r="C637" s="179"/>
      <c r="D637" s="230"/>
      <c r="E637" s="298"/>
      <c r="F637" s="230"/>
    </row>
    <row r="638" spans="1:6" x14ac:dyDescent="0.25">
      <c r="A638" s="253"/>
      <c r="B638" s="8"/>
      <c r="C638" s="179"/>
      <c r="D638" s="230"/>
      <c r="E638" s="298"/>
      <c r="F638" s="230"/>
    </row>
    <row r="639" spans="1:6" x14ac:dyDescent="0.25">
      <c r="A639" s="253"/>
      <c r="B639" s="8"/>
      <c r="C639" s="179"/>
      <c r="D639" s="230"/>
      <c r="E639" s="298"/>
      <c r="F639" s="230"/>
    </row>
    <row r="640" spans="1:6" x14ac:dyDescent="0.25">
      <c r="A640" s="253"/>
      <c r="B640" s="8"/>
      <c r="C640" s="179"/>
      <c r="D640" s="230"/>
      <c r="E640" s="298"/>
      <c r="F640" s="230"/>
    </row>
    <row r="641" spans="1:6" x14ac:dyDescent="0.25">
      <c r="A641" s="253"/>
      <c r="B641" s="8"/>
      <c r="C641" s="179"/>
      <c r="D641" s="230"/>
      <c r="E641" s="298"/>
      <c r="F641" s="230"/>
    </row>
    <row r="642" spans="1:6" x14ac:dyDescent="0.25">
      <c r="A642" s="253"/>
      <c r="B642" s="8"/>
      <c r="C642" s="179"/>
      <c r="D642" s="230"/>
      <c r="E642" s="298"/>
      <c r="F642" s="230"/>
    </row>
    <row r="643" spans="1:6" x14ac:dyDescent="0.25">
      <c r="A643" s="253"/>
      <c r="B643" s="8"/>
      <c r="C643" s="179"/>
      <c r="D643" s="230"/>
      <c r="E643" s="298"/>
      <c r="F643" s="230"/>
    </row>
    <row r="644" spans="1:6" x14ac:dyDescent="0.25">
      <c r="A644" s="253"/>
      <c r="B644" s="8"/>
      <c r="C644" s="179"/>
      <c r="D644" s="230"/>
      <c r="E644" s="298"/>
      <c r="F644" s="230"/>
    </row>
    <row r="645" spans="1:6" x14ac:dyDescent="0.25">
      <c r="A645" s="253"/>
      <c r="B645" s="8"/>
      <c r="C645" s="179"/>
      <c r="D645" s="230"/>
      <c r="E645" s="298"/>
      <c r="F645" s="230"/>
    </row>
    <row r="646" spans="1:6" x14ac:dyDescent="0.25">
      <c r="A646" s="253"/>
      <c r="B646" s="8"/>
      <c r="C646" s="179"/>
      <c r="D646" s="230"/>
      <c r="E646" s="298"/>
      <c r="F646" s="230"/>
    </row>
    <row r="647" spans="1:6" x14ac:dyDescent="0.25">
      <c r="A647" s="253"/>
      <c r="B647" s="8"/>
      <c r="C647" s="179"/>
      <c r="D647" s="230"/>
      <c r="E647" s="298"/>
      <c r="F647" s="230"/>
    </row>
    <row r="648" spans="1:6" x14ac:dyDescent="0.25">
      <c r="A648" s="253"/>
      <c r="B648" s="8"/>
      <c r="C648" s="179"/>
      <c r="D648" s="230"/>
      <c r="E648" s="298"/>
      <c r="F648" s="230"/>
    </row>
    <row r="649" spans="1:6" x14ac:dyDescent="0.25">
      <c r="A649" s="253"/>
      <c r="B649" s="8"/>
      <c r="C649" s="179"/>
      <c r="D649" s="230"/>
      <c r="E649" s="298"/>
      <c r="F649" s="230"/>
    </row>
    <row r="650" spans="1:6" x14ac:dyDescent="0.25">
      <c r="A650" s="253"/>
      <c r="B650" s="8"/>
      <c r="C650" s="179"/>
      <c r="D650" s="230"/>
      <c r="E650" s="298"/>
      <c r="F650" s="230"/>
    </row>
    <row r="651" spans="1:6" x14ac:dyDescent="0.25">
      <c r="A651" s="253"/>
      <c r="B651" s="8"/>
      <c r="C651" s="179"/>
      <c r="D651" s="230"/>
      <c r="E651" s="298"/>
      <c r="F651" s="230"/>
    </row>
    <row r="652" spans="1:6" x14ac:dyDescent="0.25">
      <c r="A652" s="253"/>
      <c r="B652" s="8"/>
      <c r="C652" s="179"/>
      <c r="D652" s="230"/>
      <c r="E652" s="298"/>
      <c r="F652" s="230"/>
    </row>
    <row r="653" spans="1:6" x14ac:dyDescent="0.25">
      <c r="A653" s="253"/>
      <c r="B653" s="8"/>
      <c r="C653" s="179"/>
      <c r="D653" s="230"/>
      <c r="E653" s="298"/>
      <c r="F653" s="230"/>
    </row>
    <row r="654" spans="1:6" x14ac:dyDescent="0.25">
      <c r="A654" s="253"/>
      <c r="B654" s="8"/>
      <c r="C654" s="179"/>
      <c r="D654" s="230"/>
      <c r="E654" s="298"/>
      <c r="F654" s="230"/>
    </row>
    <row r="655" spans="1:6" x14ac:dyDescent="0.25">
      <c r="A655" s="253"/>
      <c r="B655" s="8"/>
      <c r="C655" s="179"/>
      <c r="D655" s="230"/>
      <c r="E655" s="298"/>
      <c r="F655" s="230"/>
    </row>
    <row r="656" spans="1:6" x14ac:dyDescent="0.25">
      <c r="A656" s="253"/>
      <c r="B656" s="8"/>
      <c r="C656" s="179"/>
      <c r="D656" s="230"/>
      <c r="E656" s="298"/>
      <c r="F656" s="230"/>
    </row>
    <row r="657" spans="1:6" x14ac:dyDescent="0.25">
      <c r="A657" s="253"/>
      <c r="B657" s="8"/>
      <c r="C657" s="179"/>
      <c r="D657" s="230"/>
      <c r="E657" s="298"/>
      <c r="F657" s="230"/>
    </row>
    <row r="658" spans="1:6" x14ac:dyDescent="0.25">
      <c r="A658" s="253"/>
      <c r="B658" s="8"/>
      <c r="C658" s="179"/>
      <c r="D658" s="230"/>
      <c r="E658" s="298"/>
      <c r="F658" s="230"/>
    </row>
    <row r="659" spans="1:6" x14ac:dyDescent="0.25">
      <c r="A659" s="253"/>
      <c r="B659" s="8"/>
      <c r="C659" s="179"/>
      <c r="D659" s="230"/>
      <c r="E659" s="298"/>
      <c r="F659" s="230"/>
    </row>
    <row r="660" spans="1:6" x14ac:dyDescent="0.25">
      <c r="A660" s="253"/>
      <c r="B660" s="8"/>
      <c r="C660" s="179"/>
      <c r="D660" s="230"/>
      <c r="E660" s="298"/>
      <c r="F660" s="230"/>
    </row>
    <row r="661" spans="1:6" x14ac:dyDescent="0.25">
      <c r="A661" s="253"/>
      <c r="B661" s="8"/>
      <c r="C661" s="179"/>
      <c r="D661" s="230"/>
      <c r="E661" s="298"/>
      <c r="F661" s="230"/>
    </row>
    <row r="662" spans="1:6" x14ac:dyDescent="0.25">
      <c r="A662" s="253"/>
      <c r="B662" s="8"/>
      <c r="C662" s="179"/>
      <c r="D662" s="230"/>
      <c r="E662" s="298"/>
      <c r="F662" s="230"/>
    </row>
    <row r="663" spans="1:6" x14ac:dyDescent="0.25">
      <c r="A663" s="253"/>
      <c r="B663" s="8"/>
      <c r="C663" s="179"/>
      <c r="D663" s="230"/>
      <c r="E663" s="298"/>
      <c r="F663" s="230"/>
    </row>
    <row r="664" spans="1:6" x14ac:dyDescent="0.25">
      <c r="A664" s="253"/>
      <c r="B664" s="8"/>
      <c r="C664" s="179"/>
      <c r="D664" s="230"/>
      <c r="E664" s="298"/>
      <c r="F664" s="230"/>
    </row>
    <row r="665" spans="1:6" x14ac:dyDescent="0.25">
      <c r="A665" s="253"/>
      <c r="B665" s="8"/>
      <c r="C665" s="179"/>
      <c r="D665" s="230"/>
      <c r="E665" s="298"/>
      <c r="F665" s="230"/>
    </row>
    <row r="666" spans="1:6" x14ac:dyDescent="0.25">
      <c r="A666" s="253"/>
      <c r="B666" s="8"/>
      <c r="C666" s="179"/>
      <c r="D666" s="230"/>
      <c r="E666" s="298"/>
      <c r="F666" s="230"/>
    </row>
    <row r="667" spans="1:6" x14ac:dyDescent="0.25">
      <c r="A667" s="253"/>
      <c r="B667" s="8"/>
      <c r="C667" s="179"/>
      <c r="D667" s="230"/>
      <c r="E667" s="298"/>
      <c r="F667" s="230"/>
    </row>
    <row r="668" spans="1:6" x14ac:dyDescent="0.25">
      <c r="A668" s="253"/>
      <c r="B668" s="8"/>
      <c r="C668" s="179"/>
      <c r="D668" s="230"/>
      <c r="E668" s="298"/>
      <c r="F668" s="230"/>
    </row>
    <row r="669" spans="1:6" x14ac:dyDescent="0.25">
      <c r="A669" s="253"/>
      <c r="B669" s="8"/>
      <c r="C669" s="179"/>
      <c r="D669" s="230"/>
      <c r="E669" s="298"/>
      <c r="F669" s="230"/>
    </row>
    <row r="670" spans="1:6" x14ac:dyDescent="0.25">
      <c r="A670" s="253"/>
      <c r="B670" s="8"/>
      <c r="C670" s="179"/>
      <c r="D670" s="230"/>
      <c r="E670" s="298"/>
      <c r="F670" s="230"/>
    </row>
    <row r="671" spans="1:6" x14ac:dyDescent="0.25">
      <c r="A671" s="253"/>
      <c r="B671" s="8"/>
      <c r="C671" s="179"/>
      <c r="D671" s="230"/>
      <c r="E671" s="298"/>
      <c r="F671" s="230"/>
    </row>
    <row r="672" spans="1:6" x14ac:dyDescent="0.25">
      <c r="A672" s="253"/>
      <c r="B672" s="8"/>
      <c r="C672" s="179"/>
      <c r="D672" s="230"/>
      <c r="E672" s="298"/>
      <c r="F672" s="230"/>
    </row>
    <row r="673" spans="1:6" x14ac:dyDescent="0.25">
      <c r="A673" s="253"/>
      <c r="B673" s="8"/>
      <c r="C673" s="179"/>
      <c r="D673" s="230"/>
      <c r="E673" s="298"/>
      <c r="F673" s="230"/>
    </row>
    <row r="674" spans="1:6" x14ac:dyDescent="0.25">
      <c r="A674" s="253"/>
      <c r="B674" s="8"/>
      <c r="C674" s="179"/>
      <c r="D674" s="230"/>
      <c r="E674" s="298"/>
      <c r="F674" s="230"/>
    </row>
    <row r="675" spans="1:6" x14ac:dyDescent="0.25">
      <c r="A675" s="253"/>
      <c r="B675" s="8"/>
      <c r="C675" s="179"/>
      <c r="D675" s="230"/>
      <c r="E675" s="298"/>
      <c r="F675" s="230"/>
    </row>
    <row r="676" spans="1:6" x14ac:dyDescent="0.25">
      <c r="A676" s="253"/>
      <c r="B676" s="8"/>
      <c r="C676" s="179"/>
      <c r="D676" s="230"/>
      <c r="E676" s="298"/>
      <c r="F676" s="230"/>
    </row>
    <row r="677" spans="1:6" x14ac:dyDescent="0.25">
      <c r="A677" s="253"/>
      <c r="B677" s="8"/>
      <c r="C677" s="179"/>
      <c r="D677" s="230"/>
      <c r="E677" s="298"/>
      <c r="F677" s="230"/>
    </row>
    <row r="678" spans="1:6" x14ac:dyDescent="0.25">
      <c r="A678" s="253"/>
      <c r="B678" s="8"/>
      <c r="C678" s="179"/>
      <c r="D678" s="230"/>
      <c r="E678" s="298"/>
      <c r="F678" s="230"/>
    </row>
    <row r="679" spans="1:6" x14ac:dyDescent="0.25">
      <c r="A679" s="253"/>
      <c r="B679" s="8"/>
      <c r="C679" s="179"/>
      <c r="D679" s="230"/>
      <c r="E679" s="298"/>
      <c r="F679" s="230"/>
    </row>
    <row r="680" spans="1:6" x14ac:dyDescent="0.25">
      <c r="A680" s="253"/>
      <c r="B680" s="8"/>
      <c r="C680" s="179"/>
      <c r="D680" s="230"/>
      <c r="E680" s="298"/>
      <c r="F680" s="230"/>
    </row>
    <row r="681" spans="1:6" x14ac:dyDescent="0.25">
      <c r="A681" s="253"/>
      <c r="B681" s="8"/>
      <c r="C681" s="179"/>
      <c r="D681" s="230"/>
      <c r="E681" s="298"/>
      <c r="F681" s="230"/>
    </row>
    <row r="682" spans="1:6" x14ac:dyDescent="0.25">
      <c r="A682" s="253"/>
      <c r="B682" s="8"/>
      <c r="C682" s="179"/>
      <c r="D682" s="230"/>
      <c r="E682" s="298"/>
      <c r="F682" s="230"/>
    </row>
    <row r="683" spans="1:6" x14ac:dyDescent="0.25">
      <c r="A683" s="253"/>
      <c r="B683" s="8"/>
      <c r="C683" s="179"/>
      <c r="D683" s="230"/>
      <c r="E683" s="298"/>
      <c r="F683" s="230"/>
    </row>
    <row r="684" spans="1:6" x14ac:dyDescent="0.25">
      <c r="A684" s="253"/>
      <c r="B684" s="8"/>
      <c r="C684" s="179"/>
      <c r="D684" s="230"/>
      <c r="E684" s="298"/>
      <c r="F684" s="230"/>
    </row>
    <row r="685" spans="1:6" x14ac:dyDescent="0.25">
      <c r="A685" s="253"/>
      <c r="B685" s="8"/>
      <c r="C685" s="179"/>
      <c r="D685" s="230"/>
      <c r="E685" s="298"/>
      <c r="F685" s="230"/>
    </row>
    <row r="686" spans="1:6" x14ac:dyDescent="0.25">
      <c r="A686" s="253"/>
      <c r="B686" s="8"/>
      <c r="C686" s="179"/>
      <c r="D686" s="230"/>
      <c r="E686" s="298"/>
      <c r="F686" s="230"/>
    </row>
    <row r="687" spans="1:6" x14ac:dyDescent="0.25">
      <c r="A687" s="253"/>
      <c r="B687" s="8"/>
      <c r="C687" s="179"/>
      <c r="D687" s="230"/>
      <c r="E687" s="298"/>
      <c r="F687" s="230"/>
    </row>
    <row r="688" spans="1:6" x14ac:dyDescent="0.25">
      <c r="A688" s="253"/>
      <c r="B688" s="8"/>
      <c r="C688" s="179"/>
      <c r="D688" s="230"/>
      <c r="E688" s="298"/>
      <c r="F688" s="230"/>
    </row>
    <row r="689" spans="1:6" x14ac:dyDescent="0.25">
      <c r="A689" s="253"/>
      <c r="B689" s="8"/>
      <c r="C689" s="179"/>
      <c r="D689" s="230"/>
      <c r="E689" s="298"/>
      <c r="F689" s="230"/>
    </row>
    <row r="690" spans="1:6" x14ac:dyDescent="0.25">
      <c r="A690" s="253"/>
      <c r="B690" s="8"/>
      <c r="C690" s="179"/>
      <c r="D690" s="230"/>
      <c r="E690" s="298"/>
      <c r="F690" s="230"/>
    </row>
    <row r="691" spans="1:6" x14ac:dyDescent="0.25">
      <c r="A691" s="253"/>
      <c r="B691" s="8"/>
      <c r="C691" s="179"/>
      <c r="D691" s="230"/>
      <c r="E691" s="298"/>
      <c r="F691" s="230"/>
    </row>
    <row r="692" spans="1:6" x14ac:dyDescent="0.25">
      <c r="A692" s="253"/>
      <c r="B692" s="8"/>
      <c r="C692" s="179"/>
      <c r="D692" s="230"/>
      <c r="E692" s="298"/>
      <c r="F692" s="230"/>
    </row>
    <row r="693" spans="1:6" x14ac:dyDescent="0.25">
      <c r="A693" s="253"/>
      <c r="B693" s="8"/>
      <c r="C693" s="179"/>
      <c r="D693" s="230"/>
      <c r="E693" s="298"/>
      <c r="F693" s="230"/>
    </row>
    <row r="694" spans="1:6" x14ac:dyDescent="0.25">
      <c r="A694" s="253"/>
      <c r="B694" s="8"/>
      <c r="C694" s="179"/>
      <c r="D694" s="230"/>
      <c r="E694" s="298"/>
      <c r="F694" s="230"/>
    </row>
    <row r="695" spans="1:6" x14ac:dyDescent="0.25">
      <c r="A695" s="253"/>
      <c r="B695" s="8"/>
      <c r="C695" s="179"/>
      <c r="D695" s="230"/>
      <c r="E695" s="298"/>
      <c r="F695" s="230"/>
    </row>
    <row r="696" spans="1:6" x14ac:dyDescent="0.25">
      <c r="A696" s="253"/>
      <c r="B696" s="8"/>
      <c r="C696" s="179"/>
      <c r="D696" s="230"/>
      <c r="E696" s="298"/>
      <c r="F696" s="230"/>
    </row>
    <row r="697" spans="1:6" x14ac:dyDescent="0.25">
      <c r="A697" s="253"/>
      <c r="B697" s="8"/>
      <c r="C697" s="179"/>
      <c r="D697" s="230"/>
      <c r="E697" s="298"/>
      <c r="F697" s="230"/>
    </row>
    <row r="698" spans="1:6" x14ac:dyDescent="0.25">
      <c r="A698" s="253"/>
      <c r="B698" s="8"/>
      <c r="C698" s="179"/>
      <c r="D698" s="230"/>
      <c r="E698" s="298"/>
      <c r="F698" s="230"/>
    </row>
    <row r="699" spans="1:6" x14ac:dyDescent="0.25">
      <c r="A699" s="253"/>
      <c r="B699" s="8"/>
      <c r="C699" s="179"/>
      <c r="D699" s="230"/>
      <c r="E699" s="298"/>
      <c r="F699" s="230"/>
    </row>
    <row r="700" spans="1:6" x14ac:dyDescent="0.25">
      <c r="A700" s="253"/>
      <c r="B700" s="8"/>
      <c r="C700" s="179"/>
      <c r="D700" s="230"/>
      <c r="E700" s="298"/>
      <c r="F700" s="230"/>
    </row>
    <row r="701" spans="1:6" x14ac:dyDescent="0.25">
      <c r="A701" s="253"/>
      <c r="B701" s="8"/>
      <c r="C701" s="179"/>
      <c r="D701" s="230"/>
      <c r="E701" s="298"/>
      <c r="F701" s="230"/>
    </row>
    <row r="702" spans="1:6" x14ac:dyDescent="0.25">
      <c r="A702" s="253"/>
      <c r="B702" s="8"/>
      <c r="C702" s="179"/>
      <c r="D702" s="230"/>
      <c r="E702" s="298"/>
      <c r="F702" s="230"/>
    </row>
    <row r="703" spans="1:6" x14ac:dyDescent="0.25">
      <c r="A703" s="253"/>
      <c r="B703" s="8"/>
      <c r="C703" s="179"/>
      <c r="D703" s="230"/>
      <c r="E703" s="298"/>
      <c r="F703" s="230"/>
    </row>
    <row r="704" spans="1:6" x14ac:dyDescent="0.25">
      <c r="A704" s="253"/>
      <c r="B704" s="8"/>
      <c r="C704" s="179"/>
      <c r="D704" s="230"/>
      <c r="E704" s="298"/>
      <c r="F704" s="230"/>
    </row>
    <row r="705" spans="1:6" x14ac:dyDescent="0.25">
      <c r="A705" s="253"/>
      <c r="B705" s="8"/>
      <c r="C705" s="179"/>
      <c r="D705" s="230"/>
      <c r="E705" s="298"/>
      <c r="F705" s="230"/>
    </row>
    <row r="706" spans="1:6" x14ac:dyDescent="0.25">
      <c r="A706" s="253"/>
      <c r="B706" s="8"/>
      <c r="C706" s="179"/>
      <c r="D706" s="230"/>
      <c r="E706" s="298"/>
      <c r="F706" s="230"/>
    </row>
    <row r="707" spans="1:6" x14ac:dyDescent="0.25">
      <c r="A707" s="253"/>
      <c r="B707" s="8"/>
      <c r="C707" s="179"/>
      <c r="D707" s="230"/>
      <c r="E707" s="298"/>
      <c r="F707" s="230"/>
    </row>
    <row r="708" spans="1:6" x14ac:dyDescent="0.25">
      <c r="A708" s="253"/>
      <c r="B708" s="8"/>
      <c r="C708" s="179"/>
      <c r="D708" s="230"/>
      <c r="E708" s="298"/>
      <c r="F708" s="230"/>
    </row>
    <row r="709" spans="1:6" x14ac:dyDescent="0.25">
      <c r="A709" s="253"/>
      <c r="B709" s="8"/>
      <c r="C709" s="179"/>
      <c r="D709" s="230"/>
      <c r="E709" s="298"/>
      <c r="F709" s="230"/>
    </row>
    <row r="710" spans="1:6" x14ac:dyDescent="0.25">
      <c r="A710" s="253"/>
      <c r="B710" s="8"/>
      <c r="C710" s="179"/>
      <c r="D710" s="230"/>
      <c r="E710" s="298"/>
      <c r="F710" s="230"/>
    </row>
    <row r="711" spans="1:6" x14ac:dyDescent="0.25">
      <c r="A711" s="253"/>
      <c r="B711" s="8"/>
      <c r="C711" s="179"/>
      <c r="D711" s="230"/>
      <c r="E711" s="298"/>
      <c r="F711" s="230"/>
    </row>
    <row r="712" spans="1:6" x14ac:dyDescent="0.25">
      <c r="A712" s="253"/>
      <c r="B712" s="8"/>
      <c r="C712" s="179"/>
      <c r="D712" s="230"/>
      <c r="E712" s="298"/>
      <c r="F712" s="230"/>
    </row>
    <row r="713" spans="1:6" x14ac:dyDescent="0.25">
      <c r="A713" s="253"/>
      <c r="B713" s="8"/>
      <c r="C713" s="179"/>
      <c r="D713" s="230"/>
      <c r="E713" s="298"/>
      <c r="F713" s="230"/>
    </row>
    <row r="714" spans="1:6" x14ac:dyDescent="0.25">
      <c r="A714" s="253"/>
      <c r="B714" s="8"/>
      <c r="C714" s="179"/>
      <c r="D714" s="230"/>
      <c r="E714" s="298"/>
      <c r="F714" s="230"/>
    </row>
    <row r="715" spans="1:6" x14ac:dyDescent="0.25">
      <c r="A715" s="253"/>
      <c r="B715" s="8"/>
      <c r="C715" s="179"/>
      <c r="D715" s="230"/>
      <c r="E715" s="298"/>
      <c r="F715" s="230"/>
    </row>
    <row r="716" spans="1:6" x14ac:dyDescent="0.25">
      <c r="A716" s="253"/>
      <c r="B716" s="8"/>
      <c r="C716" s="179"/>
      <c r="D716" s="230"/>
      <c r="E716" s="298"/>
      <c r="F716" s="230"/>
    </row>
    <row r="717" spans="1:6" x14ac:dyDescent="0.25">
      <c r="A717" s="253"/>
      <c r="B717" s="8"/>
      <c r="C717" s="179"/>
      <c r="D717" s="230"/>
      <c r="E717" s="298"/>
      <c r="F717" s="230"/>
    </row>
    <row r="718" spans="1:6" x14ac:dyDescent="0.25">
      <c r="A718" s="253"/>
      <c r="B718" s="8"/>
      <c r="C718" s="179"/>
      <c r="D718" s="230"/>
      <c r="E718" s="298"/>
      <c r="F718" s="230"/>
    </row>
    <row r="719" spans="1:6" x14ac:dyDescent="0.25">
      <c r="A719" s="253"/>
      <c r="B719" s="8"/>
      <c r="C719" s="179"/>
      <c r="D719" s="230"/>
      <c r="E719" s="298"/>
      <c r="F719" s="230"/>
    </row>
    <row r="720" spans="1:6" x14ac:dyDescent="0.25">
      <c r="A720" s="253"/>
      <c r="B720" s="8"/>
      <c r="C720" s="179"/>
      <c r="D720" s="230"/>
      <c r="E720" s="298"/>
      <c r="F720" s="230"/>
    </row>
    <row r="721" spans="1:6" x14ac:dyDescent="0.25">
      <c r="A721" s="253"/>
      <c r="B721" s="8"/>
      <c r="C721" s="179"/>
      <c r="D721" s="230"/>
      <c r="E721" s="298"/>
      <c r="F721" s="230"/>
    </row>
    <row r="722" spans="1:6" x14ac:dyDescent="0.25">
      <c r="A722" s="253"/>
      <c r="B722" s="8"/>
      <c r="C722" s="179"/>
      <c r="D722" s="230"/>
      <c r="E722" s="298"/>
      <c r="F722" s="230"/>
    </row>
    <row r="723" spans="1:6" x14ac:dyDescent="0.25">
      <c r="A723" s="253"/>
      <c r="B723" s="8"/>
      <c r="C723" s="179"/>
      <c r="D723" s="230"/>
      <c r="E723" s="298"/>
      <c r="F723" s="230"/>
    </row>
    <row r="724" spans="1:6" x14ac:dyDescent="0.25">
      <c r="A724" s="253"/>
      <c r="B724" s="8"/>
      <c r="C724" s="179"/>
      <c r="D724" s="230"/>
      <c r="E724" s="298"/>
      <c r="F724" s="230"/>
    </row>
    <row r="725" spans="1:6" x14ac:dyDescent="0.25">
      <c r="A725" s="253"/>
      <c r="B725" s="8"/>
      <c r="C725" s="179"/>
      <c r="D725" s="230"/>
      <c r="E725" s="298"/>
      <c r="F725" s="230"/>
    </row>
    <row r="726" spans="1:6" x14ac:dyDescent="0.25">
      <c r="A726" s="253"/>
      <c r="B726" s="8"/>
      <c r="C726" s="179"/>
      <c r="D726" s="230"/>
      <c r="E726" s="298"/>
      <c r="F726" s="230"/>
    </row>
    <row r="727" spans="1:6" x14ac:dyDescent="0.25">
      <c r="A727" s="253"/>
      <c r="B727" s="8"/>
      <c r="C727" s="179"/>
      <c r="D727" s="230"/>
      <c r="E727" s="298"/>
      <c r="F727" s="230"/>
    </row>
    <row r="728" spans="1:6" x14ac:dyDescent="0.25">
      <c r="A728" s="253"/>
      <c r="B728" s="8"/>
      <c r="C728" s="179"/>
      <c r="D728" s="230"/>
      <c r="E728" s="298"/>
      <c r="F728" s="230"/>
    </row>
    <row r="729" spans="1:6" x14ac:dyDescent="0.25">
      <c r="A729" s="253"/>
      <c r="B729" s="8"/>
      <c r="C729" s="179"/>
      <c r="D729" s="230"/>
      <c r="E729" s="298"/>
      <c r="F729" s="230"/>
    </row>
    <row r="730" spans="1:6" x14ac:dyDescent="0.25">
      <c r="A730" s="253"/>
      <c r="B730" s="8"/>
      <c r="C730" s="179"/>
      <c r="D730" s="230"/>
      <c r="E730" s="298"/>
      <c r="F730" s="230"/>
    </row>
    <row r="731" spans="1:6" x14ac:dyDescent="0.25">
      <c r="A731" s="253"/>
      <c r="B731" s="8"/>
      <c r="C731" s="179"/>
      <c r="D731" s="230"/>
      <c r="E731" s="298"/>
      <c r="F731" s="230"/>
    </row>
    <row r="732" spans="1:6" x14ac:dyDescent="0.25">
      <c r="A732" s="253"/>
      <c r="B732" s="8"/>
      <c r="C732" s="179"/>
      <c r="D732" s="230"/>
      <c r="E732" s="298"/>
      <c r="F732" s="230"/>
    </row>
    <row r="733" spans="1:6" x14ac:dyDescent="0.25">
      <c r="A733" s="253"/>
      <c r="B733" s="8"/>
      <c r="C733" s="179"/>
      <c r="D733" s="230"/>
      <c r="E733" s="298"/>
      <c r="F733" s="230"/>
    </row>
    <row r="734" spans="1:6" x14ac:dyDescent="0.25">
      <c r="A734" s="253"/>
      <c r="B734" s="8"/>
      <c r="C734" s="179"/>
      <c r="D734" s="230"/>
      <c r="E734" s="298"/>
      <c r="F734" s="230"/>
    </row>
    <row r="735" spans="1:6" x14ac:dyDescent="0.25">
      <c r="A735" s="253"/>
      <c r="B735" s="8"/>
      <c r="C735" s="179"/>
      <c r="D735" s="230"/>
      <c r="E735" s="298"/>
      <c r="F735" s="230"/>
    </row>
    <row r="736" spans="1:6" x14ac:dyDescent="0.25">
      <c r="A736" s="253"/>
      <c r="B736" s="8"/>
      <c r="C736" s="179"/>
      <c r="D736" s="230"/>
      <c r="E736" s="298"/>
      <c r="F736" s="230"/>
    </row>
    <row r="737" spans="1:6" x14ac:dyDescent="0.25">
      <c r="A737" s="253"/>
      <c r="B737" s="8"/>
      <c r="C737" s="179"/>
      <c r="D737" s="230"/>
      <c r="E737" s="298"/>
      <c r="F737" s="230"/>
    </row>
    <row r="738" spans="1:6" x14ac:dyDescent="0.25">
      <c r="A738" s="253"/>
      <c r="B738" s="8"/>
      <c r="C738" s="179"/>
      <c r="D738" s="230"/>
      <c r="E738" s="298"/>
      <c r="F738" s="230"/>
    </row>
    <row r="739" spans="1:6" x14ac:dyDescent="0.25">
      <c r="A739" s="253"/>
      <c r="B739" s="8"/>
      <c r="C739" s="179"/>
      <c r="D739" s="230"/>
      <c r="E739" s="298"/>
      <c r="F739" s="230"/>
    </row>
    <row r="740" spans="1:6" x14ac:dyDescent="0.25">
      <c r="A740" s="253"/>
      <c r="B740" s="8"/>
      <c r="C740" s="179"/>
      <c r="D740" s="230"/>
      <c r="E740" s="298"/>
      <c r="F740" s="230"/>
    </row>
    <row r="741" spans="1:6" x14ac:dyDescent="0.25">
      <c r="A741" s="253"/>
      <c r="B741" s="8"/>
      <c r="C741" s="179"/>
      <c r="D741" s="230"/>
      <c r="E741" s="298"/>
      <c r="F741" s="230"/>
    </row>
    <row r="742" spans="1:6" x14ac:dyDescent="0.25">
      <c r="A742" s="253"/>
      <c r="B742" s="8"/>
      <c r="C742" s="179"/>
      <c r="D742" s="230"/>
      <c r="E742" s="298"/>
      <c r="F742" s="230"/>
    </row>
    <row r="743" spans="1:6" x14ac:dyDescent="0.25">
      <c r="A743" s="253"/>
      <c r="B743" s="8"/>
      <c r="C743" s="179"/>
      <c r="D743" s="230"/>
      <c r="E743" s="298"/>
      <c r="F743" s="230"/>
    </row>
    <row r="744" spans="1:6" x14ac:dyDescent="0.25">
      <c r="A744" s="253"/>
      <c r="B744" s="8"/>
      <c r="C744" s="179"/>
      <c r="D744" s="230"/>
      <c r="E744" s="298"/>
      <c r="F744" s="230"/>
    </row>
    <row r="745" spans="1:6" x14ac:dyDescent="0.25">
      <c r="A745" s="253"/>
      <c r="B745" s="8"/>
      <c r="C745" s="179"/>
      <c r="D745" s="230"/>
      <c r="E745" s="298"/>
      <c r="F745" s="230"/>
    </row>
    <row r="746" spans="1:6" x14ac:dyDescent="0.25">
      <c r="A746" s="253"/>
      <c r="B746" s="8"/>
      <c r="C746" s="179"/>
      <c r="D746" s="230"/>
      <c r="E746" s="298"/>
      <c r="F746" s="230"/>
    </row>
    <row r="747" spans="1:6" x14ac:dyDescent="0.25">
      <c r="A747" s="253"/>
      <c r="B747" s="8"/>
      <c r="C747" s="179"/>
      <c r="D747" s="230"/>
      <c r="E747" s="298"/>
      <c r="F747" s="230"/>
    </row>
    <row r="748" spans="1:6" x14ac:dyDescent="0.25">
      <c r="A748" s="253"/>
      <c r="B748" s="8"/>
      <c r="C748" s="179"/>
      <c r="D748" s="230"/>
      <c r="E748" s="298"/>
      <c r="F748" s="230"/>
    </row>
    <row r="749" spans="1:6" x14ac:dyDescent="0.25">
      <c r="A749" s="253"/>
      <c r="B749" s="8"/>
      <c r="C749" s="179"/>
      <c r="D749" s="230"/>
      <c r="E749" s="298"/>
      <c r="F749" s="230"/>
    </row>
    <row r="750" spans="1:6" x14ac:dyDescent="0.25">
      <c r="A750" s="253"/>
      <c r="B750" s="8"/>
      <c r="C750" s="179"/>
      <c r="D750" s="230"/>
      <c r="E750" s="298"/>
      <c r="F750" s="230"/>
    </row>
    <row r="751" spans="1:6" x14ac:dyDescent="0.25">
      <c r="A751" s="253"/>
      <c r="B751" s="8"/>
      <c r="C751" s="179"/>
      <c r="D751" s="230"/>
      <c r="E751" s="298"/>
      <c r="F751" s="230"/>
    </row>
    <row r="752" spans="1:6" x14ac:dyDescent="0.25">
      <c r="A752" s="253"/>
      <c r="B752" s="8"/>
      <c r="C752" s="179"/>
      <c r="D752" s="230"/>
      <c r="E752" s="298"/>
      <c r="F752" s="230"/>
    </row>
    <row r="753" spans="1:6" x14ac:dyDescent="0.25">
      <c r="A753" s="253"/>
      <c r="B753" s="8"/>
      <c r="C753" s="179"/>
      <c r="D753" s="230"/>
      <c r="E753" s="298"/>
      <c r="F753" s="230"/>
    </row>
    <row r="754" spans="1:6" x14ac:dyDescent="0.25">
      <c r="A754" s="253"/>
      <c r="B754" s="8"/>
      <c r="C754" s="179"/>
      <c r="D754" s="230"/>
      <c r="E754" s="298"/>
      <c r="F754" s="230"/>
    </row>
    <row r="755" spans="1:6" x14ac:dyDescent="0.25">
      <c r="A755" s="253"/>
      <c r="B755" s="8"/>
      <c r="C755" s="179"/>
      <c r="D755" s="230"/>
      <c r="E755" s="298"/>
      <c r="F755" s="230"/>
    </row>
    <row r="756" spans="1:6" x14ac:dyDescent="0.25">
      <c r="A756" s="253"/>
      <c r="B756" s="8"/>
      <c r="C756" s="179"/>
      <c r="D756" s="230"/>
      <c r="E756" s="298"/>
      <c r="F756" s="230"/>
    </row>
    <row r="757" spans="1:6" x14ac:dyDescent="0.25">
      <c r="A757" s="253"/>
      <c r="B757" s="8"/>
      <c r="C757" s="179"/>
      <c r="D757" s="230"/>
      <c r="E757" s="298"/>
      <c r="F757" s="230"/>
    </row>
    <row r="758" spans="1:6" x14ac:dyDescent="0.25">
      <c r="A758" s="253"/>
      <c r="B758" s="8"/>
      <c r="C758" s="179"/>
      <c r="D758" s="230"/>
      <c r="E758" s="298"/>
      <c r="F758" s="230"/>
    </row>
    <row r="759" spans="1:6" x14ac:dyDescent="0.25">
      <c r="A759" s="253"/>
      <c r="B759" s="8"/>
      <c r="C759" s="179"/>
      <c r="D759" s="230"/>
      <c r="E759" s="298"/>
      <c r="F759" s="230"/>
    </row>
    <row r="760" spans="1:6" x14ac:dyDescent="0.25">
      <c r="A760" s="253"/>
      <c r="B760" s="8"/>
      <c r="C760" s="179"/>
      <c r="D760" s="230"/>
      <c r="E760" s="298"/>
      <c r="F760" s="230"/>
    </row>
    <row r="761" spans="1:6" x14ac:dyDescent="0.25">
      <c r="A761" s="253"/>
      <c r="B761" s="8"/>
      <c r="C761" s="179"/>
      <c r="D761" s="230"/>
      <c r="E761" s="298"/>
      <c r="F761" s="230"/>
    </row>
    <row r="762" spans="1:6" x14ac:dyDescent="0.25">
      <c r="A762" s="253"/>
      <c r="B762" s="8"/>
      <c r="C762" s="179"/>
      <c r="D762" s="230"/>
      <c r="E762" s="298"/>
      <c r="F762" s="230"/>
    </row>
    <row r="763" spans="1:6" x14ac:dyDescent="0.25">
      <c r="A763" s="253"/>
      <c r="B763" s="8"/>
      <c r="C763" s="179"/>
      <c r="D763" s="230"/>
      <c r="E763" s="298"/>
      <c r="F763" s="230"/>
    </row>
    <row r="764" spans="1:6" x14ac:dyDescent="0.25">
      <c r="A764" s="253"/>
      <c r="B764" s="8"/>
      <c r="C764" s="179"/>
      <c r="D764" s="230"/>
      <c r="E764" s="298"/>
      <c r="F764" s="230"/>
    </row>
    <row r="765" spans="1:6" x14ac:dyDescent="0.25">
      <c r="A765" s="253"/>
      <c r="B765" s="8"/>
      <c r="C765" s="179"/>
      <c r="D765" s="230"/>
      <c r="E765" s="298"/>
      <c r="F765" s="230"/>
    </row>
    <row r="766" spans="1:6" x14ac:dyDescent="0.25">
      <c r="A766" s="253"/>
      <c r="B766" s="8"/>
      <c r="C766" s="179"/>
      <c r="D766" s="230"/>
      <c r="E766" s="298"/>
      <c r="F766" s="230"/>
    </row>
    <row r="767" spans="1:6" x14ac:dyDescent="0.25">
      <c r="A767" s="253"/>
      <c r="B767" s="8"/>
      <c r="C767" s="179"/>
      <c r="D767" s="230"/>
      <c r="E767" s="298"/>
      <c r="F767" s="230"/>
    </row>
    <row r="768" spans="1:6" x14ac:dyDescent="0.25">
      <c r="A768" s="253"/>
      <c r="B768" s="8"/>
      <c r="C768" s="179"/>
      <c r="D768" s="230"/>
      <c r="E768" s="298"/>
      <c r="F768" s="230"/>
    </row>
    <row r="769" spans="1:6" x14ac:dyDescent="0.25">
      <c r="A769" s="253"/>
      <c r="B769" s="8"/>
      <c r="C769" s="179"/>
      <c r="D769" s="230"/>
      <c r="E769" s="298"/>
      <c r="F769" s="230"/>
    </row>
    <row r="770" spans="1:6" x14ac:dyDescent="0.25">
      <c r="A770" s="253"/>
      <c r="B770" s="8"/>
      <c r="C770" s="179"/>
      <c r="D770" s="230"/>
      <c r="E770" s="298"/>
      <c r="F770" s="230"/>
    </row>
    <row r="771" spans="1:6" x14ac:dyDescent="0.25">
      <c r="A771" s="253"/>
      <c r="B771" s="8"/>
      <c r="C771" s="179"/>
      <c r="D771" s="230"/>
      <c r="E771" s="298"/>
      <c r="F771" s="230"/>
    </row>
    <row r="772" spans="1:6" x14ac:dyDescent="0.25">
      <c r="A772" s="253"/>
      <c r="B772" s="8"/>
      <c r="C772" s="179"/>
      <c r="D772" s="230"/>
      <c r="E772" s="298"/>
      <c r="F772" s="230"/>
    </row>
    <row r="773" spans="1:6" x14ac:dyDescent="0.25">
      <c r="A773" s="253"/>
      <c r="B773" s="8"/>
      <c r="C773" s="179"/>
      <c r="D773" s="230"/>
      <c r="E773" s="298"/>
      <c r="F773" s="230"/>
    </row>
    <row r="774" spans="1:6" x14ac:dyDescent="0.25">
      <c r="A774" s="253"/>
      <c r="B774" s="8"/>
      <c r="C774" s="179"/>
      <c r="D774" s="230"/>
      <c r="E774" s="298"/>
      <c r="F774" s="230"/>
    </row>
    <row r="775" spans="1:6" x14ac:dyDescent="0.25">
      <c r="A775" s="253"/>
      <c r="B775" s="8"/>
      <c r="C775" s="179"/>
      <c r="D775" s="230"/>
      <c r="E775" s="298"/>
      <c r="F775" s="230"/>
    </row>
    <row r="776" spans="1:6" x14ac:dyDescent="0.25">
      <c r="A776" s="253"/>
      <c r="B776" s="8"/>
      <c r="C776" s="179"/>
      <c r="D776" s="230"/>
      <c r="E776" s="298"/>
      <c r="F776" s="230"/>
    </row>
    <row r="777" spans="1:6" x14ac:dyDescent="0.25">
      <c r="A777" s="253"/>
      <c r="B777" s="8"/>
      <c r="C777" s="179"/>
      <c r="D777" s="230"/>
      <c r="E777" s="298"/>
      <c r="F777" s="230"/>
    </row>
    <row r="778" spans="1:6" x14ac:dyDescent="0.25">
      <c r="A778" s="253"/>
      <c r="B778" s="8"/>
      <c r="C778" s="179"/>
      <c r="D778" s="230"/>
      <c r="E778" s="298"/>
      <c r="F778" s="230"/>
    </row>
    <row r="779" spans="1:6" x14ac:dyDescent="0.25">
      <c r="A779" s="253"/>
      <c r="B779" s="8"/>
      <c r="C779" s="179"/>
      <c r="D779" s="230"/>
      <c r="E779" s="298"/>
      <c r="F779" s="230"/>
    </row>
    <row r="780" spans="1:6" x14ac:dyDescent="0.25">
      <c r="A780" s="253"/>
      <c r="B780" s="8"/>
      <c r="C780" s="179"/>
      <c r="D780" s="230"/>
      <c r="E780" s="298"/>
      <c r="F780" s="230"/>
    </row>
    <row r="781" spans="1:6" x14ac:dyDescent="0.25">
      <c r="A781" s="253"/>
      <c r="B781" s="8"/>
      <c r="C781" s="179"/>
      <c r="D781" s="230"/>
      <c r="E781" s="298"/>
      <c r="F781" s="230"/>
    </row>
    <row r="782" spans="1:6" x14ac:dyDescent="0.25">
      <c r="A782" s="253"/>
      <c r="B782" s="8"/>
      <c r="C782" s="179"/>
      <c r="D782" s="230"/>
      <c r="E782" s="298"/>
      <c r="F782" s="230"/>
    </row>
    <row r="783" spans="1:6" x14ac:dyDescent="0.25">
      <c r="A783" s="253"/>
      <c r="B783" s="8"/>
      <c r="C783" s="179"/>
      <c r="D783" s="230"/>
      <c r="E783" s="298"/>
      <c r="F783" s="230"/>
    </row>
    <row r="784" spans="1:6" x14ac:dyDescent="0.25">
      <c r="A784" s="253"/>
      <c r="B784" s="8"/>
      <c r="C784" s="179"/>
      <c r="D784" s="230"/>
      <c r="E784" s="298"/>
      <c r="F784" s="230"/>
    </row>
    <row r="785" spans="1:6" x14ac:dyDescent="0.25">
      <c r="A785" s="253"/>
      <c r="B785" s="8"/>
      <c r="C785" s="179"/>
      <c r="D785" s="230"/>
      <c r="E785" s="298"/>
      <c r="F785" s="230"/>
    </row>
    <row r="786" spans="1:6" x14ac:dyDescent="0.25">
      <c r="A786" s="253"/>
      <c r="B786" s="8"/>
      <c r="C786" s="179"/>
      <c r="D786" s="230"/>
      <c r="E786" s="298"/>
      <c r="F786" s="230"/>
    </row>
    <row r="787" spans="1:6" x14ac:dyDescent="0.25">
      <c r="A787" s="253"/>
      <c r="B787" s="8"/>
      <c r="C787" s="179"/>
      <c r="D787" s="230"/>
      <c r="E787" s="298"/>
      <c r="F787" s="230"/>
    </row>
    <row r="788" spans="1:6" x14ac:dyDescent="0.25">
      <c r="A788" s="253"/>
      <c r="B788" s="8"/>
      <c r="C788" s="179"/>
      <c r="D788" s="230"/>
      <c r="E788" s="298"/>
      <c r="F788" s="230"/>
    </row>
    <row r="789" spans="1:6" x14ac:dyDescent="0.25">
      <c r="A789" s="253"/>
      <c r="B789" s="8"/>
      <c r="C789" s="179"/>
      <c r="D789" s="230"/>
      <c r="E789" s="298"/>
      <c r="F789" s="230"/>
    </row>
    <row r="790" spans="1:6" x14ac:dyDescent="0.25">
      <c r="A790" s="253"/>
      <c r="B790" s="8"/>
      <c r="C790" s="179"/>
      <c r="D790" s="230"/>
      <c r="E790" s="298"/>
      <c r="F790" s="230"/>
    </row>
    <row r="791" spans="1:6" x14ac:dyDescent="0.25">
      <c r="A791" s="253"/>
      <c r="B791" s="8"/>
      <c r="C791" s="179"/>
      <c r="D791" s="230"/>
      <c r="E791" s="298"/>
      <c r="F791" s="230"/>
    </row>
    <row r="792" spans="1:6" x14ac:dyDescent="0.25">
      <c r="A792" s="253"/>
      <c r="B792" s="8"/>
      <c r="C792" s="179"/>
      <c r="D792" s="230"/>
      <c r="E792" s="298"/>
      <c r="F792" s="230"/>
    </row>
    <row r="793" spans="1:6" x14ac:dyDescent="0.25">
      <c r="A793" s="253"/>
      <c r="B793" s="8"/>
      <c r="C793" s="179"/>
      <c r="D793" s="230"/>
      <c r="E793" s="298"/>
      <c r="F793" s="230"/>
    </row>
    <row r="794" spans="1:6" x14ac:dyDescent="0.25">
      <c r="A794" s="253"/>
      <c r="B794" s="8"/>
      <c r="C794" s="179"/>
      <c r="D794" s="230"/>
      <c r="E794" s="298"/>
      <c r="F794" s="230"/>
    </row>
    <row r="795" spans="1:6" x14ac:dyDescent="0.25">
      <c r="A795" s="253"/>
      <c r="B795" s="8"/>
      <c r="C795" s="179"/>
      <c r="D795" s="230"/>
      <c r="E795" s="298"/>
      <c r="F795" s="230"/>
    </row>
    <row r="796" spans="1:6" x14ac:dyDescent="0.25">
      <c r="A796" s="253"/>
      <c r="B796" s="8"/>
      <c r="C796" s="179"/>
      <c r="D796" s="230"/>
      <c r="E796" s="298"/>
      <c r="F796" s="230"/>
    </row>
    <row r="797" spans="1:6" x14ac:dyDescent="0.25">
      <c r="A797" s="253"/>
      <c r="B797" s="8"/>
      <c r="C797" s="179"/>
      <c r="D797" s="230"/>
      <c r="E797" s="298"/>
      <c r="F797" s="230"/>
    </row>
    <row r="798" spans="1:6" x14ac:dyDescent="0.25">
      <c r="A798" s="253"/>
      <c r="B798" s="8"/>
      <c r="C798" s="179"/>
      <c r="D798" s="230"/>
      <c r="E798" s="298"/>
      <c r="F798" s="230"/>
    </row>
    <row r="799" spans="1:6" x14ac:dyDescent="0.25">
      <c r="A799" s="253"/>
      <c r="B799" s="8"/>
      <c r="C799" s="179"/>
      <c r="D799" s="230"/>
      <c r="E799" s="298"/>
      <c r="F799" s="230"/>
    </row>
    <row r="800" spans="1:6" x14ac:dyDescent="0.25">
      <c r="A800" s="253"/>
      <c r="B800" s="8"/>
      <c r="C800" s="179"/>
      <c r="D800" s="230"/>
      <c r="E800" s="298"/>
      <c r="F800" s="230"/>
    </row>
    <row r="801" spans="1:6" x14ac:dyDescent="0.25">
      <c r="A801" s="253"/>
      <c r="B801" s="8"/>
      <c r="C801" s="179"/>
      <c r="D801" s="230"/>
      <c r="E801" s="298"/>
      <c r="F801" s="230"/>
    </row>
    <row r="802" spans="1:6" x14ac:dyDescent="0.25">
      <c r="A802" s="253"/>
      <c r="B802" s="8"/>
      <c r="C802" s="179"/>
      <c r="D802" s="230"/>
      <c r="E802" s="298"/>
      <c r="F802" s="230"/>
    </row>
    <row r="803" spans="1:6" x14ac:dyDescent="0.25">
      <c r="A803" s="253"/>
      <c r="B803" s="8"/>
      <c r="C803" s="179"/>
      <c r="D803" s="230"/>
      <c r="E803" s="298"/>
      <c r="F803" s="230"/>
    </row>
    <row r="804" spans="1:6" x14ac:dyDescent="0.25">
      <c r="A804" s="253"/>
      <c r="B804" s="8"/>
      <c r="C804" s="179"/>
      <c r="D804" s="230"/>
      <c r="E804" s="298"/>
      <c r="F804" s="230"/>
    </row>
    <row r="805" spans="1:6" x14ac:dyDescent="0.25">
      <c r="A805" s="253"/>
      <c r="B805" s="8"/>
      <c r="C805" s="179"/>
      <c r="D805" s="230"/>
      <c r="E805" s="298"/>
      <c r="F805" s="230"/>
    </row>
    <row r="806" spans="1:6" x14ac:dyDescent="0.25">
      <c r="A806" s="253"/>
      <c r="B806" s="8"/>
      <c r="C806" s="179"/>
      <c r="D806" s="230"/>
      <c r="E806" s="298"/>
      <c r="F806" s="230"/>
    </row>
    <row r="807" spans="1:6" x14ac:dyDescent="0.25">
      <c r="A807" s="253"/>
      <c r="B807" s="8"/>
      <c r="C807" s="179"/>
      <c r="D807" s="230"/>
      <c r="E807" s="298"/>
      <c r="F807" s="230"/>
    </row>
    <row r="808" spans="1:6" x14ac:dyDescent="0.25">
      <c r="A808" s="253"/>
      <c r="B808" s="8"/>
      <c r="C808" s="179"/>
      <c r="D808" s="230"/>
      <c r="E808" s="298"/>
      <c r="F808" s="230"/>
    </row>
    <row r="809" spans="1:6" x14ac:dyDescent="0.25">
      <c r="A809" s="253"/>
      <c r="B809" s="8"/>
      <c r="C809" s="179"/>
      <c r="D809" s="230"/>
      <c r="E809" s="298"/>
      <c r="F809" s="230"/>
    </row>
    <row r="810" spans="1:6" x14ac:dyDescent="0.25">
      <c r="A810" s="253"/>
      <c r="B810" s="8"/>
      <c r="C810" s="179"/>
      <c r="D810" s="230"/>
      <c r="E810" s="298"/>
      <c r="F810" s="230"/>
    </row>
    <row r="811" spans="1:6" x14ac:dyDescent="0.25">
      <c r="A811" s="253"/>
      <c r="B811" s="8"/>
      <c r="C811" s="179"/>
      <c r="D811" s="230"/>
      <c r="E811" s="298"/>
      <c r="F811" s="230"/>
    </row>
    <row r="812" spans="1:6" x14ac:dyDescent="0.25">
      <c r="A812" s="253"/>
      <c r="B812" s="8"/>
      <c r="C812" s="179"/>
      <c r="D812" s="230"/>
      <c r="E812" s="298"/>
      <c r="F812" s="230"/>
    </row>
    <row r="813" spans="1:6" x14ac:dyDescent="0.25">
      <c r="A813" s="253"/>
      <c r="B813" s="8"/>
      <c r="C813" s="179"/>
      <c r="D813" s="230"/>
      <c r="E813" s="298"/>
      <c r="F813" s="230"/>
    </row>
    <row r="814" spans="1:6" x14ac:dyDescent="0.25">
      <c r="A814" s="253"/>
      <c r="B814" s="8"/>
      <c r="C814" s="179"/>
      <c r="D814" s="230"/>
      <c r="E814" s="298"/>
      <c r="F814" s="230"/>
    </row>
    <row r="815" spans="1:6" x14ac:dyDescent="0.25">
      <c r="A815" s="253"/>
      <c r="B815" s="8"/>
      <c r="C815" s="179"/>
      <c r="D815" s="230"/>
      <c r="E815" s="298"/>
      <c r="F815" s="230"/>
    </row>
    <row r="816" spans="1:6" x14ac:dyDescent="0.25">
      <c r="A816" s="253"/>
      <c r="B816" s="8"/>
      <c r="C816" s="179"/>
      <c r="D816" s="230"/>
      <c r="E816" s="298"/>
      <c r="F816" s="230"/>
    </row>
    <row r="817" spans="1:6" x14ac:dyDescent="0.25">
      <c r="A817" s="253"/>
      <c r="B817" s="8"/>
      <c r="C817" s="179"/>
      <c r="D817" s="230"/>
      <c r="E817" s="298"/>
      <c r="F817" s="230"/>
    </row>
    <row r="818" spans="1:6" x14ac:dyDescent="0.25">
      <c r="A818" s="253"/>
      <c r="B818" s="8"/>
      <c r="C818" s="179"/>
      <c r="D818" s="230"/>
      <c r="E818" s="298"/>
      <c r="F818" s="230"/>
    </row>
    <row r="819" spans="1:6" x14ac:dyDescent="0.25">
      <c r="A819" s="253"/>
      <c r="B819" s="8"/>
      <c r="C819" s="179"/>
      <c r="D819" s="230"/>
      <c r="E819" s="298"/>
      <c r="F819" s="230"/>
    </row>
    <row r="820" spans="1:6" x14ac:dyDescent="0.25">
      <c r="A820" s="253"/>
      <c r="B820" s="8"/>
      <c r="C820" s="179"/>
      <c r="D820" s="230"/>
      <c r="E820" s="298"/>
      <c r="F820" s="230"/>
    </row>
    <row r="821" spans="1:6" x14ac:dyDescent="0.25">
      <c r="A821" s="253"/>
      <c r="B821" s="8"/>
      <c r="C821" s="179"/>
      <c r="D821" s="230"/>
      <c r="E821" s="298"/>
      <c r="F821" s="230"/>
    </row>
    <row r="822" spans="1:6" x14ac:dyDescent="0.25">
      <c r="A822" s="253"/>
      <c r="B822" s="8"/>
      <c r="C822" s="179"/>
      <c r="D822" s="230"/>
      <c r="E822" s="298"/>
      <c r="F822" s="230"/>
    </row>
    <row r="823" spans="1:6" x14ac:dyDescent="0.25">
      <c r="A823" s="253"/>
      <c r="B823" s="8"/>
      <c r="C823" s="179"/>
      <c r="D823" s="230"/>
      <c r="E823" s="298"/>
      <c r="F823" s="230"/>
    </row>
    <row r="824" spans="1:6" x14ac:dyDescent="0.25">
      <c r="A824" s="253"/>
      <c r="B824" s="8"/>
      <c r="C824" s="179"/>
      <c r="D824" s="230"/>
      <c r="E824" s="298"/>
      <c r="F824" s="230"/>
    </row>
    <row r="825" spans="1:6" x14ac:dyDescent="0.25">
      <c r="A825" s="253"/>
      <c r="B825" s="8"/>
      <c r="C825" s="179"/>
      <c r="D825" s="230"/>
      <c r="E825" s="298"/>
      <c r="F825" s="230"/>
    </row>
    <row r="826" spans="1:6" x14ac:dyDescent="0.25">
      <c r="A826" s="253"/>
      <c r="B826" s="8"/>
      <c r="C826" s="179"/>
      <c r="D826" s="230"/>
      <c r="E826" s="298"/>
      <c r="F826" s="230"/>
    </row>
    <row r="827" spans="1:6" x14ac:dyDescent="0.25">
      <c r="A827" s="253"/>
      <c r="B827" s="8"/>
      <c r="C827" s="179"/>
      <c r="D827" s="230"/>
      <c r="E827" s="298"/>
      <c r="F827" s="230"/>
    </row>
    <row r="828" spans="1:6" x14ac:dyDescent="0.25">
      <c r="A828" s="253"/>
      <c r="B828" s="8"/>
      <c r="C828" s="179"/>
      <c r="D828" s="230"/>
      <c r="E828" s="298"/>
      <c r="F828" s="230"/>
    </row>
    <row r="829" spans="1:6" x14ac:dyDescent="0.25">
      <c r="A829" s="253"/>
      <c r="B829" s="8"/>
      <c r="C829" s="179"/>
      <c r="D829" s="230"/>
      <c r="E829" s="298"/>
      <c r="F829" s="230"/>
    </row>
    <row r="830" spans="1:6" x14ac:dyDescent="0.25">
      <c r="A830" s="253"/>
      <c r="B830" s="8"/>
      <c r="C830" s="179"/>
      <c r="D830" s="230"/>
      <c r="E830" s="298"/>
      <c r="F830" s="230"/>
    </row>
    <row r="831" spans="1:6" x14ac:dyDescent="0.25">
      <c r="A831" s="253"/>
      <c r="B831" s="8"/>
      <c r="C831" s="179"/>
      <c r="D831" s="230"/>
      <c r="E831" s="298"/>
      <c r="F831" s="230"/>
    </row>
    <row r="832" spans="1:6" x14ac:dyDescent="0.25">
      <c r="A832" s="253"/>
      <c r="B832" s="8"/>
      <c r="C832" s="179"/>
      <c r="D832" s="230"/>
      <c r="E832" s="298"/>
      <c r="F832" s="230"/>
    </row>
    <row r="833" spans="1:6" x14ac:dyDescent="0.25">
      <c r="A833" s="253"/>
      <c r="B833" s="8"/>
      <c r="C833" s="179"/>
      <c r="D833" s="230"/>
      <c r="E833" s="298"/>
      <c r="F833" s="230"/>
    </row>
    <row r="834" spans="1:6" x14ac:dyDescent="0.25">
      <c r="A834" s="253"/>
      <c r="B834" s="8"/>
      <c r="C834" s="179"/>
      <c r="D834" s="230"/>
      <c r="E834" s="298"/>
      <c r="F834" s="230"/>
    </row>
    <row r="835" spans="1:6" x14ac:dyDescent="0.25">
      <c r="A835" s="253"/>
      <c r="B835" s="8"/>
      <c r="C835" s="179"/>
      <c r="D835" s="230"/>
      <c r="E835" s="298"/>
      <c r="F835" s="230"/>
    </row>
    <row r="836" spans="1:6" x14ac:dyDescent="0.25">
      <c r="A836" s="253"/>
      <c r="B836" s="8"/>
      <c r="C836" s="179"/>
      <c r="D836" s="230"/>
      <c r="E836" s="298"/>
      <c r="F836" s="230"/>
    </row>
    <row r="837" spans="1:6" x14ac:dyDescent="0.25">
      <c r="A837" s="253"/>
      <c r="B837" s="8"/>
      <c r="C837" s="179"/>
      <c r="D837" s="230"/>
      <c r="E837" s="298"/>
      <c r="F837" s="230"/>
    </row>
    <row r="838" spans="1:6" x14ac:dyDescent="0.25">
      <c r="A838" s="253"/>
      <c r="B838" s="8"/>
      <c r="C838" s="179"/>
      <c r="D838" s="230"/>
      <c r="E838" s="298"/>
      <c r="F838" s="230"/>
    </row>
    <row r="839" spans="1:6" x14ac:dyDescent="0.25">
      <c r="A839" s="253"/>
      <c r="B839" s="8"/>
      <c r="C839" s="179"/>
      <c r="D839" s="230"/>
      <c r="E839" s="298"/>
      <c r="F839" s="230"/>
    </row>
    <row r="840" spans="1:6" x14ac:dyDescent="0.25">
      <c r="A840" s="253"/>
      <c r="B840" s="8"/>
      <c r="C840" s="179"/>
      <c r="D840" s="230"/>
      <c r="E840" s="298"/>
      <c r="F840" s="230"/>
    </row>
    <row r="841" spans="1:6" x14ac:dyDescent="0.25">
      <c r="A841" s="253"/>
      <c r="B841" s="8"/>
      <c r="C841" s="179"/>
      <c r="D841" s="230"/>
      <c r="E841" s="298"/>
      <c r="F841" s="230"/>
    </row>
    <row r="842" spans="1:6" x14ac:dyDescent="0.25">
      <c r="A842" s="253"/>
      <c r="B842" s="8"/>
      <c r="C842" s="179"/>
      <c r="D842" s="230"/>
      <c r="E842" s="298"/>
      <c r="F842" s="230"/>
    </row>
    <row r="843" spans="1:6" x14ac:dyDescent="0.25">
      <c r="A843" s="253"/>
      <c r="B843" s="8"/>
      <c r="C843" s="179"/>
      <c r="D843" s="230"/>
      <c r="E843" s="298"/>
      <c r="F843" s="230"/>
    </row>
    <row r="844" spans="1:6" x14ac:dyDescent="0.25">
      <c r="A844" s="253"/>
      <c r="B844" s="8"/>
      <c r="C844" s="179"/>
      <c r="D844" s="230"/>
      <c r="E844" s="298"/>
      <c r="F844" s="230"/>
    </row>
    <row r="845" spans="1:6" x14ac:dyDescent="0.25">
      <c r="A845" s="253"/>
      <c r="B845" s="8"/>
      <c r="C845" s="179"/>
      <c r="D845" s="230"/>
      <c r="E845" s="298"/>
      <c r="F845" s="230"/>
    </row>
    <row r="846" spans="1:6" x14ac:dyDescent="0.25">
      <c r="A846" s="253"/>
      <c r="B846" s="8"/>
      <c r="C846" s="179"/>
      <c r="D846" s="230"/>
      <c r="E846" s="298"/>
      <c r="F846" s="230"/>
    </row>
    <row r="847" spans="1:6" x14ac:dyDescent="0.25">
      <c r="A847" s="253"/>
      <c r="B847" s="8"/>
      <c r="C847" s="179"/>
      <c r="D847" s="230"/>
      <c r="E847" s="298"/>
      <c r="F847" s="230"/>
    </row>
    <row r="848" spans="1:6" x14ac:dyDescent="0.25">
      <c r="A848" s="253"/>
      <c r="B848" s="8"/>
      <c r="C848" s="179"/>
      <c r="D848" s="230"/>
      <c r="E848" s="298"/>
      <c r="F848" s="230"/>
    </row>
    <row r="849" spans="1:6" x14ac:dyDescent="0.25">
      <c r="A849" s="253"/>
      <c r="B849" s="8"/>
      <c r="C849" s="179"/>
      <c r="D849" s="230"/>
      <c r="E849" s="298"/>
      <c r="F849" s="230"/>
    </row>
    <row r="850" spans="1:6" x14ac:dyDescent="0.25">
      <c r="A850" s="253"/>
      <c r="B850" s="8"/>
      <c r="C850" s="179"/>
      <c r="D850" s="230"/>
      <c r="E850" s="298"/>
      <c r="F850" s="230"/>
    </row>
    <row r="851" spans="1:6" x14ac:dyDescent="0.25">
      <c r="A851" s="253"/>
      <c r="B851" s="8"/>
      <c r="C851" s="179"/>
      <c r="D851" s="230"/>
      <c r="E851" s="298"/>
      <c r="F851" s="230"/>
    </row>
    <row r="852" spans="1:6" x14ac:dyDescent="0.25">
      <c r="A852" s="253"/>
      <c r="B852" s="8"/>
      <c r="C852" s="179"/>
      <c r="D852" s="230"/>
      <c r="E852" s="298"/>
      <c r="F852" s="230"/>
    </row>
    <row r="853" spans="1:6" x14ac:dyDescent="0.25">
      <c r="A853" s="253"/>
      <c r="B853" s="8"/>
      <c r="C853" s="179"/>
      <c r="D853" s="230"/>
      <c r="E853" s="298"/>
      <c r="F853" s="230"/>
    </row>
    <row r="854" spans="1:6" x14ac:dyDescent="0.25">
      <c r="A854" s="253"/>
      <c r="B854" s="8"/>
      <c r="C854" s="179"/>
      <c r="D854" s="230"/>
      <c r="E854" s="298"/>
      <c r="F854" s="230"/>
    </row>
    <row r="855" spans="1:6" x14ac:dyDescent="0.25">
      <c r="A855" s="253"/>
      <c r="B855" s="8"/>
      <c r="C855" s="179"/>
      <c r="D855" s="230"/>
      <c r="E855" s="298"/>
      <c r="F855" s="230"/>
    </row>
    <row r="856" spans="1:6" x14ac:dyDescent="0.25">
      <c r="A856" s="253"/>
      <c r="B856" s="8"/>
      <c r="C856" s="179"/>
      <c r="D856" s="230"/>
      <c r="E856" s="298"/>
      <c r="F856" s="230"/>
    </row>
    <row r="857" spans="1:6" x14ac:dyDescent="0.25">
      <c r="A857" s="253"/>
      <c r="B857" s="8"/>
      <c r="C857" s="179"/>
      <c r="D857" s="230"/>
      <c r="E857" s="298"/>
      <c r="F857" s="230"/>
    </row>
    <row r="858" spans="1:6" x14ac:dyDescent="0.25">
      <c r="A858" s="253"/>
      <c r="B858" s="8"/>
      <c r="C858" s="179"/>
      <c r="D858" s="230"/>
      <c r="E858" s="298"/>
      <c r="F858" s="230"/>
    </row>
    <row r="859" spans="1:6" x14ac:dyDescent="0.25">
      <c r="A859" s="253"/>
      <c r="B859" s="8"/>
      <c r="C859" s="179"/>
      <c r="D859" s="230"/>
      <c r="E859" s="298"/>
      <c r="F859" s="230"/>
    </row>
    <row r="860" spans="1:6" x14ac:dyDescent="0.25">
      <c r="A860" s="253"/>
      <c r="B860" s="8"/>
      <c r="C860" s="179"/>
      <c r="D860" s="230"/>
      <c r="E860" s="298"/>
      <c r="F860" s="230"/>
    </row>
    <row r="861" spans="1:6" x14ac:dyDescent="0.25">
      <c r="A861" s="253"/>
      <c r="B861" s="8"/>
      <c r="C861" s="179"/>
      <c r="D861" s="230"/>
      <c r="E861" s="298"/>
      <c r="F861" s="230"/>
    </row>
    <row r="862" spans="1:6" x14ac:dyDescent="0.25">
      <c r="A862" s="253"/>
      <c r="B862" s="8"/>
      <c r="C862" s="179"/>
      <c r="D862" s="230"/>
      <c r="E862" s="298"/>
      <c r="F862" s="230"/>
    </row>
    <row r="863" spans="1:6" x14ac:dyDescent="0.25">
      <c r="A863" s="253"/>
      <c r="B863" s="8"/>
      <c r="C863" s="179"/>
      <c r="D863" s="230"/>
      <c r="E863" s="298"/>
      <c r="F863" s="230"/>
    </row>
    <row r="864" spans="1:6" x14ac:dyDescent="0.25">
      <c r="A864" s="253"/>
      <c r="B864" s="8"/>
      <c r="C864" s="179"/>
      <c r="D864" s="230"/>
      <c r="E864" s="298"/>
      <c r="F864" s="230"/>
    </row>
    <row r="865" spans="1:6" x14ac:dyDescent="0.25">
      <c r="A865" s="253"/>
      <c r="B865" s="8"/>
      <c r="C865" s="179"/>
      <c r="D865" s="230"/>
      <c r="E865" s="298"/>
      <c r="F865" s="230"/>
    </row>
    <row r="866" spans="1:6" x14ac:dyDescent="0.25">
      <c r="A866" s="253"/>
      <c r="B866" s="8"/>
      <c r="C866" s="179"/>
      <c r="D866" s="230"/>
      <c r="E866" s="298"/>
      <c r="F866" s="230"/>
    </row>
    <row r="867" spans="1:6" x14ac:dyDescent="0.25">
      <c r="A867" s="253"/>
      <c r="B867" s="8"/>
      <c r="C867" s="179"/>
      <c r="D867" s="230"/>
      <c r="E867" s="298"/>
      <c r="F867" s="230"/>
    </row>
    <row r="868" spans="1:6" x14ac:dyDescent="0.25">
      <c r="A868" s="253"/>
      <c r="B868" s="8"/>
      <c r="C868" s="179"/>
      <c r="D868" s="230"/>
      <c r="E868" s="298"/>
      <c r="F868" s="230"/>
    </row>
    <row r="869" spans="1:6" x14ac:dyDescent="0.25">
      <c r="A869" s="253"/>
      <c r="B869" s="8"/>
      <c r="C869" s="179"/>
      <c r="D869" s="230"/>
      <c r="E869" s="298"/>
      <c r="F869" s="230"/>
    </row>
    <row r="870" spans="1:6" x14ac:dyDescent="0.25">
      <c r="A870" s="253"/>
      <c r="B870" s="8"/>
      <c r="C870" s="179"/>
      <c r="D870" s="230"/>
      <c r="E870" s="298"/>
      <c r="F870" s="230"/>
    </row>
    <row r="871" spans="1:6" x14ac:dyDescent="0.25">
      <c r="A871" s="253"/>
      <c r="B871" s="8"/>
      <c r="C871" s="179"/>
      <c r="D871" s="230"/>
      <c r="E871" s="298"/>
      <c r="F871" s="230"/>
    </row>
    <row r="872" spans="1:6" x14ac:dyDescent="0.25">
      <c r="A872" s="253"/>
      <c r="B872" s="8"/>
      <c r="C872" s="179"/>
      <c r="D872" s="230"/>
      <c r="E872" s="298"/>
      <c r="F872" s="230"/>
    </row>
    <row r="873" spans="1:6" x14ac:dyDescent="0.25">
      <c r="A873" s="253"/>
      <c r="B873" s="8"/>
      <c r="C873" s="179"/>
      <c r="D873" s="230"/>
      <c r="E873" s="298"/>
      <c r="F873" s="230"/>
    </row>
    <row r="874" spans="1:6" x14ac:dyDescent="0.25">
      <c r="A874" s="253"/>
      <c r="B874" s="8"/>
      <c r="C874" s="179"/>
      <c r="D874" s="230"/>
      <c r="E874" s="298"/>
      <c r="F874" s="230"/>
    </row>
    <row r="875" spans="1:6" x14ac:dyDescent="0.25">
      <c r="A875" s="253"/>
      <c r="B875" s="8"/>
      <c r="C875" s="179"/>
      <c r="D875" s="230"/>
      <c r="E875" s="298"/>
      <c r="F875" s="230"/>
    </row>
    <row r="876" spans="1:6" x14ac:dyDescent="0.25">
      <c r="A876" s="253"/>
      <c r="B876" s="8"/>
      <c r="C876" s="179"/>
      <c r="D876" s="230"/>
      <c r="E876" s="298"/>
      <c r="F876" s="230"/>
    </row>
    <row r="877" spans="1:6" x14ac:dyDescent="0.25">
      <c r="A877" s="253"/>
      <c r="B877" s="8"/>
      <c r="C877" s="179"/>
      <c r="D877" s="230"/>
      <c r="E877" s="298"/>
      <c r="F877" s="230"/>
    </row>
    <row r="878" spans="1:6" x14ac:dyDescent="0.25">
      <c r="A878" s="253"/>
      <c r="B878" s="8"/>
      <c r="C878" s="179"/>
      <c r="D878" s="230"/>
      <c r="E878" s="298"/>
      <c r="F878" s="230"/>
    </row>
    <row r="879" spans="1:6" x14ac:dyDescent="0.25">
      <c r="A879" s="253"/>
      <c r="B879" s="8"/>
      <c r="C879" s="179"/>
      <c r="D879" s="230"/>
      <c r="E879" s="298"/>
      <c r="F879" s="230"/>
    </row>
    <row r="880" spans="1:6" x14ac:dyDescent="0.25">
      <c r="A880" s="253"/>
      <c r="B880" s="8"/>
      <c r="C880" s="179"/>
      <c r="D880" s="230"/>
      <c r="E880" s="298"/>
      <c r="F880" s="230"/>
    </row>
    <row r="881" spans="1:6" x14ac:dyDescent="0.25">
      <c r="A881" s="253"/>
      <c r="B881" s="8"/>
      <c r="C881" s="179"/>
      <c r="D881" s="230"/>
      <c r="E881" s="298"/>
      <c r="F881" s="230"/>
    </row>
    <row r="882" spans="1:6" x14ac:dyDescent="0.25">
      <c r="A882" s="253"/>
      <c r="B882" s="8"/>
      <c r="C882" s="179"/>
      <c r="D882" s="230"/>
      <c r="E882" s="298"/>
      <c r="F882" s="230"/>
    </row>
    <row r="883" spans="1:6" x14ac:dyDescent="0.25">
      <c r="A883" s="253"/>
      <c r="B883" s="8"/>
      <c r="C883" s="179"/>
      <c r="D883" s="230"/>
      <c r="E883" s="298"/>
      <c r="F883" s="230"/>
    </row>
    <row r="884" spans="1:6" x14ac:dyDescent="0.25">
      <c r="A884" s="253"/>
      <c r="B884" s="8"/>
      <c r="C884" s="179"/>
      <c r="D884" s="230"/>
      <c r="E884" s="298"/>
      <c r="F884" s="230"/>
    </row>
    <row r="885" spans="1:6" x14ac:dyDescent="0.25">
      <c r="A885" s="253"/>
      <c r="B885" s="8"/>
      <c r="C885" s="179"/>
      <c r="D885" s="230"/>
      <c r="E885" s="298"/>
      <c r="F885" s="230"/>
    </row>
    <row r="886" spans="1:6" x14ac:dyDescent="0.25">
      <c r="A886" s="253"/>
      <c r="B886" s="8"/>
      <c r="C886" s="179"/>
      <c r="D886" s="230"/>
      <c r="E886" s="298"/>
      <c r="F886" s="230"/>
    </row>
    <row r="887" spans="1:6" x14ac:dyDescent="0.25">
      <c r="A887" s="253"/>
      <c r="B887" s="8"/>
      <c r="C887" s="179"/>
      <c r="D887" s="230"/>
      <c r="E887" s="298"/>
      <c r="F887" s="230"/>
    </row>
    <row r="888" spans="1:6" x14ac:dyDescent="0.25">
      <c r="A888" s="253"/>
      <c r="B888" s="8"/>
      <c r="C888" s="179"/>
      <c r="D888" s="230"/>
      <c r="E888" s="298"/>
      <c r="F888" s="230"/>
    </row>
    <row r="889" spans="1:6" x14ac:dyDescent="0.25">
      <c r="A889" s="253"/>
      <c r="B889" s="8"/>
      <c r="C889" s="179"/>
      <c r="D889" s="230"/>
      <c r="E889" s="298"/>
      <c r="F889" s="230"/>
    </row>
    <row r="890" spans="1:6" x14ac:dyDescent="0.25">
      <c r="A890" s="253"/>
      <c r="B890" s="8"/>
      <c r="C890" s="179"/>
      <c r="D890" s="230"/>
      <c r="E890" s="298"/>
      <c r="F890" s="230"/>
    </row>
    <row r="891" spans="1:6" x14ac:dyDescent="0.25">
      <c r="A891" s="253"/>
      <c r="B891" s="8"/>
      <c r="C891" s="179"/>
      <c r="D891" s="230"/>
      <c r="E891" s="298"/>
      <c r="F891" s="230"/>
    </row>
    <row r="892" spans="1:6" x14ac:dyDescent="0.25">
      <c r="A892" s="253"/>
      <c r="B892" s="8"/>
      <c r="C892" s="179"/>
      <c r="D892" s="230"/>
      <c r="E892" s="298"/>
      <c r="F892" s="230"/>
    </row>
    <row r="893" spans="1:6" x14ac:dyDescent="0.25">
      <c r="A893" s="253"/>
      <c r="B893" s="8"/>
      <c r="C893" s="179"/>
      <c r="D893" s="230"/>
      <c r="E893" s="298"/>
      <c r="F893" s="230"/>
    </row>
    <row r="894" spans="1:6" x14ac:dyDescent="0.25">
      <c r="A894" s="253"/>
      <c r="B894" s="8"/>
      <c r="C894" s="179"/>
      <c r="D894" s="230"/>
      <c r="E894" s="298"/>
      <c r="F894" s="230"/>
    </row>
    <row r="895" spans="1:6" x14ac:dyDescent="0.25">
      <c r="A895" s="253"/>
      <c r="B895" s="8"/>
      <c r="C895" s="179"/>
      <c r="D895" s="230"/>
      <c r="E895" s="298"/>
      <c r="F895" s="230"/>
    </row>
    <row r="896" spans="1:6" x14ac:dyDescent="0.25">
      <c r="A896" s="253"/>
      <c r="B896" s="8"/>
      <c r="C896" s="179"/>
      <c r="D896" s="230"/>
      <c r="E896" s="298"/>
      <c r="F896" s="230"/>
    </row>
    <row r="897" spans="1:6" x14ac:dyDescent="0.25">
      <c r="A897" s="253"/>
      <c r="B897" s="8"/>
      <c r="C897" s="179"/>
      <c r="D897" s="230"/>
      <c r="E897" s="298"/>
      <c r="F897" s="230"/>
    </row>
    <row r="898" spans="1:6" x14ac:dyDescent="0.25">
      <c r="A898" s="253"/>
      <c r="B898" s="8"/>
      <c r="C898" s="179"/>
      <c r="D898" s="230"/>
      <c r="E898" s="298"/>
      <c r="F898" s="230"/>
    </row>
    <row r="899" spans="1:6" x14ac:dyDescent="0.25">
      <c r="A899" s="253"/>
      <c r="B899" s="8"/>
      <c r="C899" s="179"/>
      <c r="D899" s="230"/>
      <c r="E899" s="298"/>
      <c r="F899" s="230"/>
    </row>
    <row r="900" spans="1:6" x14ac:dyDescent="0.25">
      <c r="A900" s="253"/>
      <c r="B900" s="8"/>
      <c r="C900" s="179"/>
      <c r="D900" s="230"/>
      <c r="E900" s="298"/>
      <c r="F900" s="230"/>
    </row>
    <row r="901" spans="1:6" x14ac:dyDescent="0.25">
      <c r="A901" s="253"/>
      <c r="B901" s="8"/>
      <c r="C901" s="179"/>
      <c r="D901" s="230"/>
      <c r="E901" s="298"/>
      <c r="F901" s="230"/>
    </row>
    <row r="902" spans="1:6" x14ac:dyDescent="0.25">
      <c r="A902" s="253"/>
      <c r="B902" s="8"/>
      <c r="C902" s="179"/>
      <c r="D902" s="230"/>
      <c r="E902" s="298"/>
      <c r="F902" s="230"/>
    </row>
    <row r="903" spans="1:6" x14ac:dyDescent="0.25">
      <c r="A903" s="253"/>
      <c r="B903" s="8"/>
      <c r="C903" s="179"/>
      <c r="D903" s="230"/>
      <c r="E903" s="298"/>
      <c r="F903" s="230"/>
    </row>
    <row r="904" spans="1:6" x14ac:dyDescent="0.25">
      <c r="A904" s="253"/>
      <c r="B904" s="8"/>
      <c r="C904" s="179"/>
      <c r="D904" s="230"/>
      <c r="E904" s="298"/>
      <c r="F904" s="230"/>
    </row>
    <row r="905" spans="1:6" x14ac:dyDescent="0.25">
      <c r="A905" s="253"/>
      <c r="B905" s="8"/>
      <c r="C905" s="179"/>
      <c r="D905" s="230"/>
      <c r="E905" s="298"/>
      <c r="F905" s="230"/>
    </row>
    <row r="906" spans="1:6" x14ac:dyDescent="0.25">
      <c r="A906" s="253"/>
      <c r="B906" s="8"/>
      <c r="C906" s="179"/>
      <c r="D906" s="230"/>
      <c r="E906" s="298"/>
      <c r="F906" s="230"/>
    </row>
    <row r="907" spans="1:6" x14ac:dyDescent="0.25">
      <c r="A907" s="253"/>
      <c r="B907" s="8"/>
      <c r="C907" s="179"/>
      <c r="D907" s="230"/>
      <c r="E907" s="298"/>
      <c r="F907" s="230"/>
    </row>
    <row r="908" spans="1:6" x14ac:dyDescent="0.25">
      <c r="A908" s="253"/>
      <c r="B908" s="8"/>
      <c r="C908" s="179"/>
      <c r="D908" s="230"/>
      <c r="E908" s="298"/>
      <c r="F908" s="230"/>
    </row>
    <row r="909" spans="1:6" x14ac:dyDescent="0.25">
      <c r="A909" s="253"/>
      <c r="B909" s="8"/>
      <c r="C909" s="179"/>
      <c r="D909" s="230"/>
      <c r="E909" s="298"/>
      <c r="F909" s="230"/>
    </row>
    <row r="910" spans="1:6" x14ac:dyDescent="0.25">
      <c r="A910" s="253"/>
      <c r="B910" s="8"/>
      <c r="C910" s="179"/>
      <c r="D910" s="230"/>
      <c r="E910" s="298"/>
      <c r="F910" s="230"/>
    </row>
    <row r="911" spans="1:6" x14ac:dyDescent="0.25">
      <c r="A911" s="253"/>
      <c r="B911" s="8"/>
      <c r="C911" s="179"/>
      <c r="D911" s="230"/>
      <c r="E911" s="298"/>
      <c r="F911" s="230"/>
    </row>
    <row r="912" spans="1:6" x14ac:dyDescent="0.25">
      <c r="A912" s="253"/>
      <c r="B912" s="8"/>
      <c r="C912" s="179"/>
      <c r="D912" s="230"/>
      <c r="E912" s="298"/>
      <c r="F912" s="230"/>
    </row>
    <row r="913" spans="1:6" x14ac:dyDescent="0.25">
      <c r="A913" s="253"/>
      <c r="B913" s="8"/>
      <c r="C913" s="179"/>
      <c r="D913" s="230"/>
      <c r="E913" s="298"/>
      <c r="F913" s="230"/>
    </row>
    <row r="914" spans="1:6" x14ac:dyDescent="0.25">
      <c r="A914" s="253"/>
      <c r="B914" s="8"/>
      <c r="C914" s="179"/>
      <c r="D914" s="230"/>
      <c r="E914" s="298"/>
      <c r="F914" s="230"/>
    </row>
    <row r="915" spans="1:6" x14ac:dyDescent="0.25">
      <c r="A915" s="253"/>
      <c r="B915" s="8"/>
      <c r="C915" s="179"/>
      <c r="D915" s="230"/>
      <c r="E915" s="298"/>
      <c r="F915" s="230"/>
    </row>
    <row r="916" spans="1:6" x14ac:dyDescent="0.25">
      <c r="A916" s="253"/>
      <c r="B916" s="8"/>
      <c r="C916" s="179"/>
      <c r="D916" s="230"/>
      <c r="E916" s="298"/>
      <c r="F916" s="230"/>
    </row>
    <row r="917" spans="1:6" x14ac:dyDescent="0.25">
      <c r="A917" s="253"/>
      <c r="B917" s="8"/>
      <c r="C917" s="179"/>
      <c r="D917" s="230"/>
      <c r="E917" s="298"/>
      <c r="F917" s="230"/>
    </row>
    <row r="918" spans="1:6" x14ac:dyDescent="0.25">
      <c r="A918" s="253"/>
      <c r="B918" s="8"/>
      <c r="C918" s="179"/>
      <c r="D918" s="230"/>
      <c r="E918" s="298"/>
      <c r="F918" s="230"/>
    </row>
    <row r="919" spans="1:6" x14ac:dyDescent="0.25">
      <c r="A919" s="253"/>
      <c r="B919" s="8"/>
      <c r="C919" s="179"/>
      <c r="D919" s="230"/>
      <c r="E919" s="298"/>
      <c r="F919" s="230"/>
    </row>
    <row r="920" spans="1:6" x14ac:dyDescent="0.25">
      <c r="A920" s="253"/>
      <c r="B920" s="8"/>
      <c r="C920" s="179"/>
      <c r="D920" s="230"/>
      <c r="E920" s="298"/>
      <c r="F920" s="230"/>
    </row>
    <row r="921" spans="1:6" x14ac:dyDescent="0.25">
      <c r="A921" s="253"/>
      <c r="B921" s="8"/>
      <c r="C921" s="179"/>
      <c r="D921" s="230"/>
      <c r="E921" s="298"/>
      <c r="F921" s="230"/>
    </row>
    <row r="922" spans="1:6" x14ac:dyDescent="0.25">
      <c r="A922" s="253"/>
      <c r="B922" s="8"/>
      <c r="C922" s="179"/>
      <c r="D922" s="230"/>
      <c r="E922" s="298"/>
      <c r="F922" s="230"/>
    </row>
    <row r="923" spans="1:6" x14ac:dyDescent="0.25">
      <c r="A923" s="253"/>
      <c r="B923" s="8"/>
      <c r="C923" s="179"/>
      <c r="D923" s="230"/>
      <c r="E923" s="298"/>
      <c r="F923" s="230"/>
    </row>
    <row r="924" spans="1:6" x14ac:dyDescent="0.25">
      <c r="A924" s="253"/>
      <c r="B924" s="8"/>
      <c r="C924" s="179"/>
      <c r="D924" s="230"/>
      <c r="E924" s="298"/>
      <c r="F924" s="230"/>
    </row>
    <row r="925" spans="1:6" x14ac:dyDescent="0.25">
      <c r="A925" s="253"/>
      <c r="B925" s="8"/>
      <c r="C925" s="179"/>
      <c r="D925" s="230"/>
      <c r="E925" s="298"/>
      <c r="F925" s="230"/>
    </row>
    <row r="926" spans="1:6" x14ac:dyDescent="0.25">
      <c r="A926" s="253"/>
      <c r="B926" s="8"/>
      <c r="C926" s="179"/>
      <c r="D926" s="230"/>
      <c r="E926" s="298"/>
      <c r="F926" s="230"/>
    </row>
    <row r="927" spans="1:6" x14ac:dyDescent="0.25">
      <c r="A927" s="253"/>
      <c r="B927" s="8"/>
      <c r="C927" s="179"/>
      <c r="D927" s="230"/>
      <c r="E927" s="298"/>
      <c r="F927" s="230"/>
    </row>
    <row r="928" spans="1:6" x14ac:dyDescent="0.25">
      <c r="A928" s="253"/>
      <c r="B928" s="8"/>
      <c r="C928" s="179"/>
      <c r="D928" s="230"/>
      <c r="E928" s="298"/>
      <c r="F928" s="230"/>
    </row>
    <row r="929" spans="1:6" x14ac:dyDescent="0.25">
      <c r="A929" s="253"/>
      <c r="B929" s="8"/>
      <c r="C929" s="179"/>
      <c r="D929" s="230"/>
      <c r="E929" s="298"/>
      <c r="F929" s="230"/>
    </row>
    <row r="930" spans="1:6" x14ac:dyDescent="0.25">
      <c r="A930" s="253"/>
      <c r="B930" s="8"/>
      <c r="C930" s="179"/>
      <c r="D930" s="230"/>
      <c r="E930" s="298"/>
      <c r="F930" s="230"/>
    </row>
    <row r="931" spans="1:6" x14ac:dyDescent="0.25">
      <c r="A931" s="253"/>
      <c r="B931" s="8"/>
      <c r="C931" s="179"/>
      <c r="D931" s="230"/>
      <c r="E931" s="298"/>
      <c r="F931" s="230"/>
    </row>
    <row r="932" spans="1:6" x14ac:dyDescent="0.25">
      <c r="A932" s="253"/>
      <c r="B932" s="8"/>
      <c r="C932" s="179"/>
      <c r="D932" s="230"/>
      <c r="E932" s="298"/>
      <c r="F932" s="230"/>
    </row>
    <row r="933" spans="1:6" x14ac:dyDescent="0.25">
      <c r="A933" s="253"/>
      <c r="B933" s="8"/>
      <c r="C933" s="179"/>
      <c r="D933" s="230"/>
      <c r="E933" s="298"/>
      <c r="F933" s="230"/>
    </row>
    <row r="934" spans="1:6" x14ac:dyDescent="0.25">
      <c r="A934" s="253"/>
      <c r="B934" s="8"/>
      <c r="C934" s="179"/>
      <c r="D934" s="230"/>
      <c r="E934" s="298"/>
      <c r="F934" s="230"/>
    </row>
    <row r="935" spans="1:6" x14ac:dyDescent="0.25">
      <c r="A935" s="253"/>
      <c r="B935" s="8"/>
      <c r="C935" s="179"/>
      <c r="D935" s="230"/>
      <c r="E935" s="298"/>
      <c r="F935" s="230"/>
    </row>
    <row r="936" spans="1:6" x14ac:dyDescent="0.25">
      <c r="A936" s="253"/>
      <c r="B936" s="8"/>
      <c r="C936" s="179"/>
      <c r="D936" s="230"/>
      <c r="E936" s="298"/>
      <c r="F936" s="230"/>
    </row>
    <row r="937" spans="1:6" x14ac:dyDescent="0.25">
      <c r="A937" s="253"/>
      <c r="B937" s="8"/>
      <c r="C937" s="179"/>
      <c r="D937" s="230"/>
      <c r="E937" s="298"/>
      <c r="F937" s="230"/>
    </row>
    <row r="938" spans="1:6" x14ac:dyDescent="0.25">
      <c r="A938" s="253"/>
      <c r="B938" s="8"/>
      <c r="C938" s="179"/>
      <c r="D938" s="230"/>
      <c r="E938" s="298"/>
      <c r="F938" s="230"/>
    </row>
    <row r="939" spans="1:6" x14ac:dyDescent="0.25">
      <c r="A939" s="253"/>
      <c r="B939" s="8"/>
      <c r="C939" s="179"/>
      <c r="D939" s="230"/>
      <c r="E939" s="298"/>
      <c r="F939" s="230"/>
    </row>
    <row r="940" spans="1:6" x14ac:dyDescent="0.25">
      <c r="A940" s="253"/>
      <c r="B940" s="8"/>
      <c r="C940" s="179"/>
      <c r="D940" s="230"/>
      <c r="E940" s="298"/>
      <c r="F940" s="230"/>
    </row>
    <row r="941" spans="1:6" x14ac:dyDescent="0.25">
      <c r="A941" s="253"/>
      <c r="B941" s="8"/>
      <c r="C941" s="179"/>
      <c r="D941" s="230"/>
      <c r="E941" s="298"/>
      <c r="F941" s="230"/>
    </row>
    <row r="942" spans="1:6" x14ac:dyDescent="0.25">
      <c r="A942" s="253"/>
      <c r="B942" s="8"/>
      <c r="C942" s="179"/>
      <c r="D942" s="230"/>
      <c r="E942" s="298"/>
      <c r="F942" s="230"/>
    </row>
    <row r="943" spans="1:6" x14ac:dyDescent="0.25">
      <c r="A943" s="253"/>
      <c r="B943" s="8"/>
      <c r="C943" s="179"/>
      <c r="D943" s="230"/>
      <c r="E943" s="298"/>
      <c r="F943" s="230"/>
    </row>
    <row r="944" spans="1:6" x14ac:dyDescent="0.25">
      <c r="A944" s="253"/>
      <c r="B944" s="8"/>
      <c r="C944" s="179"/>
      <c r="D944" s="230"/>
      <c r="E944" s="298"/>
      <c r="F944" s="230"/>
    </row>
    <row r="945" spans="1:6" x14ac:dyDescent="0.25">
      <c r="A945" s="253"/>
      <c r="B945" s="8"/>
      <c r="C945" s="179"/>
      <c r="D945" s="230"/>
      <c r="E945" s="298"/>
      <c r="F945" s="230"/>
    </row>
    <row r="946" spans="1:6" x14ac:dyDescent="0.25">
      <c r="A946" s="253"/>
      <c r="B946" s="8"/>
      <c r="C946" s="179"/>
      <c r="D946" s="230"/>
      <c r="E946" s="298"/>
      <c r="F946" s="230"/>
    </row>
    <row r="947" spans="1:6" x14ac:dyDescent="0.25">
      <c r="A947" s="253"/>
      <c r="B947" s="8"/>
      <c r="C947" s="179"/>
      <c r="D947" s="230"/>
      <c r="E947" s="298"/>
      <c r="F947" s="230"/>
    </row>
    <row r="948" spans="1:6" x14ac:dyDescent="0.25">
      <c r="A948" s="253"/>
      <c r="B948" s="8"/>
      <c r="C948" s="179"/>
      <c r="D948" s="230"/>
      <c r="E948" s="298"/>
      <c r="F948" s="230"/>
    </row>
    <row r="949" spans="1:6" x14ac:dyDescent="0.25">
      <c r="A949" s="253"/>
      <c r="B949" s="8"/>
      <c r="C949" s="179"/>
      <c r="D949" s="230"/>
      <c r="E949" s="298"/>
      <c r="F949" s="230"/>
    </row>
    <row r="950" spans="1:6" x14ac:dyDescent="0.25">
      <c r="A950" s="253"/>
      <c r="B950" s="8"/>
      <c r="C950" s="179"/>
      <c r="D950" s="230"/>
      <c r="E950" s="298"/>
      <c r="F950" s="230"/>
    </row>
    <row r="951" spans="1:6" x14ac:dyDescent="0.25">
      <c r="A951" s="253"/>
      <c r="B951" s="8"/>
      <c r="C951" s="179"/>
      <c r="D951" s="230"/>
      <c r="E951" s="298"/>
      <c r="F951" s="230"/>
    </row>
    <row r="952" spans="1:6" x14ac:dyDescent="0.25">
      <c r="A952" s="253"/>
      <c r="B952" s="8"/>
      <c r="C952" s="179"/>
      <c r="D952" s="230"/>
      <c r="E952" s="298"/>
      <c r="F952" s="230"/>
    </row>
    <row r="953" spans="1:6" x14ac:dyDescent="0.25">
      <c r="A953" s="253"/>
      <c r="B953" s="8"/>
      <c r="C953" s="179"/>
      <c r="D953" s="230"/>
      <c r="E953" s="298"/>
      <c r="F953" s="230"/>
    </row>
    <row r="954" spans="1:6" x14ac:dyDescent="0.25">
      <c r="A954" s="253"/>
      <c r="B954" s="8"/>
      <c r="C954" s="179"/>
      <c r="D954" s="230"/>
      <c r="E954" s="298"/>
      <c r="F954" s="230"/>
    </row>
    <row r="955" spans="1:6" x14ac:dyDescent="0.25">
      <c r="A955" s="253"/>
      <c r="B955" s="8"/>
      <c r="C955" s="179"/>
      <c r="D955" s="230"/>
      <c r="E955" s="298"/>
      <c r="F955" s="230"/>
    </row>
    <row r="956" spans="1:6" x14ac:dyDescent="0.25">
      <c r="A956" s="253"/>
      <c r="B956" s="8"/>
      <c r="C956" s="179"/>
      <c r="D956" s="230"/>
      <c r="E956" s="298"/>
      <c r="F956" s="230"/>
    </row>
    <row r="957" spans="1:6" x14ac:dyDescent="0.25">
      <c r="A957" s="253"/>
      <c r="B957" s="8"/>
      <c r="C957" s="179"/>
      <c r="D957" s="230"/>
      <c r="E957" s="298"/>
      <c r="F957" s="230"/>
    </row>
    <row r="958" spans="1:6" x14ac:dyDescent="0.25">
      <c r="A958" s="253"/>
      <c r="B958" s="8"/>
      <c r="C958" s="179"/>
      <c r="D958" s="230"/>
      <c r="E958" s="298"/>
      <c r="F958" s="230"/>
    </row>
    <row r="959" spans="1:6" x14ac:dyDescent="0.25">
      <c r="A959" s="253"/>
      <c r="B959" s="8"/>
      <c r="C959" s="179"/>
      <c r="D959" s="230"/>
      <c r="E959" s="298"/>
      <c r="F959" s="230"/>
    </row>
    <row r="960" spans="1:6" x14ac:dyDescent="0.25">
      <c r="A960" s="253"/>
      <c r="B960" s="8"/>
      <c r="C960" s="179"/>
      <c r="D960" s="230"/>
      <c r="E960" s="298"/>
      <c r="F960" s="230"/>
    </row>
    <row r="961" spans="1:6" x14ac:dyDescent="0.25">
      <c r="A961" s="253"/>
      <c r="B961" s="8"/>
      <c r="C961" s="179"/>
      <c r="D961" s="230"/>
      <c r="E961" s="298"/>
      <c r="F961" s="230"/>
    </row>
    <row r="962" spans="1:6" x14ac:dyDescent="0.25">
      <c r="A962" s="253"/>
      <c r="B962" s="8"/>
      <c r="C962" s="179"/>
      <c r="D962" s="230"/>
      <c r="E962" s="298"/>
      <c r="F962" s="230"/>
    </row>
    <row r="963" spans="1:6" x14ac:dyDescent="0.25">
      <c r="A963" s="253"/>
      <c r="B963" s="8"/>
      <c r="C963" s="179"/>
      <c r="D963" s="230"/>
      <c r="E963" s="298"/>
      <c r="F963" s="230"/>
    </row>
    <row r="964" spans="1:6" x14ac:dyDescent="0.25">
      <c r="A964" s="253"/>
      <c r="B964" s="8"/>
      <c r="C964" s="179"/>
      <c r="D964" s="230"/>
      <c r="E964" s="298"/>
      <c r="F964" s="230"/>
    </row>
    <row r="965" spans="1:6" x14ac:dyDescent="0.25">
      <c r="A965" s="253"/>
      <c r="B965" s="8"/>
      <c r="C965" s="179"/>
      <c r="D965" s="230"/>
      <c r="E965" s="298"/>
      <c r="F965" s="230"/>
    </row>
    <row r="966" spans="1:6" x14ac:dyDescent="0.25">
      <c r="A966" s="253"/>
      <c r="B966" s="8"/>
      <c r="C966" s="179"/>
      <c r="D966" s="230"/>
      <c r="E966" s="298"/>
      <c r="F966" s="230"/>
    </row>
    <row r="967" spans="1:6" x14ac:dyDescent="0.25">
      <c r="A967" s="253"/>
      <c r="B967" s="8"/>
      <c r="C967" s="179"/>
      <c r="D967" s="230"/>
      <c r="E967" s="298"/>
      <c r="F967" s="230"/>
    </row>
    <row r="968" spans="1:6" x14ac:dyDescent="0.25">
      <c r="A968" s="253"/>
      <c r="B968" s="8"/>
      <c r="C968" s="179"/>
      <c r="D968" s="230"/>
      <c r="E968" s="298"/>
      <c r="F968" s="230"/>
    </row>
    <row r="969" spans="1:6" x14ac:dyDescent="0.25">
      <c r="A969" s="253"/>
      <c r="B969" s="8"/>
      <c r="C969" s="179"/>
      <c r="D969" s="230"/>
      <c r="E969" s="298"/>
      <c r="F969" s="230"/>
    </row>
    <row r="970" spans="1:6" x14ac:dyDescent="0.25">
      <c r="A970" s="253"/>
      <c r="B970" s="8"/>
      <c r="C970" s="179"/>
      <c r="D970" s="230"/>
      <c r="E970" s="298"/>
      <c r="F970" s="230"/>
    </row>
    <row r="971" spans="1:6" x14ac:dyDescent="0.25">
      <c r="A971" s="253"/>
      <c r="B971" s="8"/>
      <c r="C971" s="179"/>
      <c r="D971" s="230"/>
      <c r="E971" s="298"/>
      <c r="F971" s="230"/>
    </row>
    <row r="972" spans="1:6" x14ac:dyDescent="0.25">
      <c r="A972" s="253"/>
      <c r="B972" s="8"/>
      <c r="C972" s="179"/>
      <c r="D972" s="230"/>
      <c r="E972" s="298"/>
      <c r="F972" s="230"/>
    </row>
    <row r="973" spans="1:6" x14ac:dyDescent="0.25">
      <c r="A973" s="253"/>
      <c r="B973" s="8"/>
      <c r="C973" s="179"/>
      <c r="D973" s="230"/>
      <c r="E973" s="298"/>
      <c r="F973" s="230"/>
    </row>
    <row r="974" spans="1:6" x14ac:dyDescent="0.25">
      <c r="A974" s="253"/>
      <c r="B974" s="8"/>
      <c r="C974" s="179"/>
      <c r="D974" s="230"/>
      <c r="E974" s="298"/>
      <c r="F974" s="230"/>
    </row>
    <row r="975" spans="1:6" x14ac:dyDescent="0.25">
      <c r="A975" s="253"/>
      <c r="B975" s="8"/>
      <c r="C975" s="179"/>
      <c r="D975" s="230"/>
      <c r="E975" s="298"/>
      <c r="F975" s="230"/>
    </row>
    <row r="976" spans="1:6" x14ac:dyDescent="0.25">
      <c r="A976" s="253"/>
      <c r="B976" s="8"/>
      <c r="C976" s="179"/>
      <c r="D976" s="230"/>
      <c r="E976" s="298"/>
      <c r="F976" s="230"/>
    </row>
    <row r="977" spans="1:6" x14ac:dyDescent="0.25">
      <c r="A977" s="253"/>
      <c r="B977" s="8"/>
      <c r="C977" s="179"/>
      <c r="D977" s="230"/>
      <c r="E977" s="298"/>
      <c r="F977" s="230"/>
    </row>
    <row r="978" spans="1:6" x14ac:dyDescent="0.25">
      <c r="A978" s="253"/>
      <c r="B978" s="8"/>
      <c r="C978" s="179"/>
      <c r="D978" s="230"/>
      <c r="E978" s="298"/>
      <c r="F978" s="230"/>
    </row>
    <row r="979" spans="1:6" x14ac:dyDescent="0.25">
      <c r="A979" s="253"/>
      <c r="B979" s="8"/>
      <c r="C979" s="179"/>
      <c r="D979" s="230"/>
      <c r="E979" s="298"/>
      <c r="F979" s="230"/>
    </row>
    <row r="980" spans="1:6" x14ac:dyDescent="0.25">
      <c r="A980" s="253"/>
      <c r="B980" s="8"/>
      <c r="C980" s="179"/>
      <c r="D980" s="230"/>
      <c r="E980" s="298"/>
      <c r="F980" s="230"/>
    </row>
    <row r="981" spans="1:6" x14ac:dyDescent="0.25">
      <c r="A981" s="253"/>
      <c r="B981" s="8"/>
      <c r="C981" s="179"/>
      <c r="D981" s="230"/>
      <c r="E981" s="298"/>
      <c r="F981" s="230"/>
    </row>
    <row r="982" spans="1:6" x14ac:dyDescent="0.25">
      <c r="A982" s="253"/>
      <c r="B982" s="8"/>
      <c r="C982" s="179"/>
      <c r="D982" s="230"/>
      <c r="E982" s="298"/>
      <c r="F982" s="230"/>
    </row>
    <row r="983" spans="1:6" x14ac:dyDescent="0.25">
      <c r="A983" s="253"/>
      <c r="B983" s="8"/>
      <c r="C983" s="179"/>
      <c r="D983" s="230"/>
      <c r="E983" s="298"/>
      <c r="F983" s="230"/>
    </row>
    <row r="984" spans="1:6" x14ac:dyDescent="0.25">
      <c r="A984" s="253"/>
      <c r="B984" s="8"/>
      <c r="C984" s="179"/>
      <c r="D984" s="230"/>
      <c r="E984" s="298"/>
      <c r="F984" s="230"/>
    </row>
    <row r="985" spans="1:6" x14ac:dyDescent="0.25">
      <c r="A985" s="253"/>
      <c r="B985" s="8"/>
      <c r="C985" s="179"/>
      <c r="D985" s="230"/>
      <c r="E985" s="298"/>
      <c r="F985" s="230"/>
    </row>
    <row r="986" spans="1:6" x14ac:dyDescent="0.25">
      <c r="A986" s="253"/>
      <c r="B986" s="8"/>
      <c r="C986" s="179"/>
      <c r="D986" s="230"/>
      <c r="E986" s="298"/>
      <c r="F986" s="230"/>
    </row>
    <row r="987" spans="1:6" x14ac:dyDescent="0.25">
      <c r="A987" s="253"/>
      <c r="B987" s="8"/>
      <c r="C987" s="179"/>
      <c r="D987" s="230"/>
      <c r="E987" s="298"/>
      <c r="F987" s="230"/>
    </row>
    <row r="988" spans="1:6" x14ac:dyDescent="0.25">
      <c r="A988" s="253"/>
      <c r="B988" s="8"/>
      <c r="C988" s="179"/>
      <c r="D988" s="230"/>
      <c r="E988" s="298"/>
      <c r="F988" s="230"/>
    </row>
    <row r="989" spans="1:6" x14ac:dyDescent="0.25">
      <c r="A989" s="253"/>
      <c r="B989" s="8"/>
      <c r="C989" s="179"/>
      <c r="D989" s="230"/>
      <c r="E989" s="298"/>
      <c r="F989" s="230"/>
    </row>
    <row r="990" spans="1:6" x14ac:dyDescent="0.25">
      <c r="A990" s="253"/>
      <c r="B990" s="8"/>
      <c r="C990" s="179"/>
      <c r="D990" s="230"/>
      <c r="E990" s="298"/>
      <c r="F990" s="230"/>
    </row>
    <row r="991" spans="1:6" x14ac:dyDescent="0.25">
      <c r="A991" s="253"/>
      <c r="B991" s="8"/>
      <c r="C991" s="179"/>
      <c r="D991" s="230"/>
      <c r="E991" s="298"/>
      <c r="F991" s="230"/>
    </row>
    <row r="992" spans="1:6" x14ac:dyDescent="0.25">
      <c r="A992" s="253"/>
      <c r="B992" s="8"/>
      <c r="C992" s="179"/>
      <c r="D992" s="230"/>
      <c r="E992" s="298"/>
      <c r="F992" s="230"/>
    </row>
    <row r="993" spans="1:6" x14ac:dyDescent="0.25">
      <c r="A993" s="253"/>
      <c r="B993" s="8"/>
      <c r="C993" s="179"/>
      <c r="D993" s="230"/>
      <c r="E993" s="298"/>
      <c r="F993" s="230"/>
    </row>
    <row r="994" spans="1:6" x14ac:dyDescent="0.25">
      <c r="A994" s="253"/>
      <c r="B994" s="8"/>
      <c r="C994" s="179"/>
      <c r="D994" s="230"/>
      <c r="E994" s="298"/>
      <c r="F994" s="230"/>
    </row>
    <row r="995" spans="1:6" x14ac:dyDescent="0.25">
      <c r="A995" s="253"/>
      <c r="B995" s="8"/>
      <c r="C995" s="179"/>
      <c r="D995" s="230"/>
      <c r="E995" s="298"/>
      <c r="F995" s="230"/>
    </row>
    <row r="996" spans="1:6" x14ac:dyDescent="0.25">
      <c r="A996" s="253"/>
      <c r="B996" s="8"/>
      <c r="C996" s="179"/>
      <c r="D996" s="230"/>
      <c r="E996" s="298"/>
      <c r="F996" s="230"/>
    </row>
    <row r="997" spans="1:6" x14ac:dyDescent="0.25">
      <c r="A997" s="253"/>
      <c r="B997" s="8"/>
      <c r="C997" s="179"/>
      <c r="D997" s="230"/>
      <c r="E997" s="298"/>
      <c r="F997" s="230"/>
    </row>
    <row r="998" spans="1:6" x14ac:dyDescent="0.25">
      <c r="A998" s="253"/>
      <c r="B998" s="8"/>
      <c r="C998" s="179"/>
      <c r="D998" s="230"/>
      <c r="E998" s="298"/>
      <c r="F998" s="230"/>
    </row>
    <row r="999" spans="1:6" x14ac:dyDescent="0.25">
      <c r="A999" s="253"/>
      <c r="B999" s="8"/>
      <c r="C999" s="179"/>
      <c r="D999" s="230"/>
      <c r="E999" s="298"/>
      <c r="F999" s="230"/>
    </row>
    <row r="1000" spans="1:6" x14ac:dyDescent="0.25">
      <c r="A1000" s="253"/>
      <c r="B1000" s="8"/>
      <c r="C1000" s="179"/>
      <c r="D1000" s="230"/>
      <c r="E1000" s="298"/>
      <c r="F1000" s="230"/>
    </row>
    <row r="1001" spans="1:6" x14ac:dyDescent="0.25">
      <c r="A1001" s="253"/>
      <c r="B1001" s="8"/>
      <c r="C1001" s="179"/>
      <c r="D1001" s="230"/>
      <c r="E1001" s="298"/>
      <c r="F1001" s="230"/>
    </row>
    <row r="1002" spans="1:6" x14ac:dyDescent="0.25">
      <c r="A1002" s="253"/>
      <c r="B1002" s="8"/>
      <c r="C1002" s="179"/>
      <c r="D1002" s="230"/>
      <c r="E1002" s="298"/>
      <c r="F1002" s="230"/>
    </row>
    <row r="1003" spans="1:6" x14ac:dyDescent="0.25">
      <c r="A1003" s="253"/>
      <c r="B1003" s="8"/>
      <c r="C1003" s="179"/>
      <c r="D1003" s="230"/>
      <c r="E1003" s="298"/>
      <c r="F1003" s="230"/>
    </row>
    <row r="1004" spans="1:6" x14ac:dyDescent="0.25">
      <c r="A1004" s="253"/>
      <c r="B1004" s="8"/>
      <c r="C1004" s="179"/>
      <c r="D1004" s="230"/>
      <c r="E1004" s="298"/>
      <c r="F1004" s="230"/>
    </row>
    <row r="1005" spans="1:6" x14ac:dyDescent="0.25">
      <c r="A1005" s="253"/>
      <c r="B1005" s="8"/>
      <c r="C1005" s="179"/>
      <c r="D1005" s="230"/>
      <c r="E1005" s="298"/>
      <c r="F1005" s="230"/>
    </row>
    <row r="1006" spans="1:6" x14ac:dyDescent="0.25">
      <c r="A1006" s="253"/>
      <c r="B1006" s="8"/>
      <c r="C1006" s="179"/>
      <c r="D1006" s="230"/>
      <c r="E1006" s="298"/>
      <c r="F1006" s="230"/>
    </row>
    <row r="1007" spans="1:6" x14ac:dyDescent="0.25">
      <c r="A1007" s="253"/>
      <c r="B1007" s="8"/>
      <c r="C1007" s="179"/>
      <c r="D1007" s="230"/>
      <c r="E1007" s="298"/>
      <c r="F1007" s="230"/>
    </row>
    <row r="1008" spans="1:6" x14ac:dyDescent="0.25">
      <c r="A1008" s="253"/>
      <c r="B1008" s="8"/>
      <c r="C1008" s="179"/>
      <c r="D1008" s="230"/>
      <c r="E1008" s="298"/>
      <c r="F1008" s="230"/>
    </row>
    <row r="1009" spans="1:6" x14ac:dyDescent="0.25">
      <c r="A1009" s="253"/>
      <c r="B1009" s="8"/>
      <c r="C1009" s="179"/>
      <c r="D1009" s="230"/>
      <c r="E1009" s="298"/>
      <c r="F1009" s="230"/>
    </row>
    <row r="1010" spans="1:6" x14ac:dyDescent="0.25">
      <c r="A1010" s="253"/>
      <c r="B1010" s="8"/>
      <c r="C1010" s="179"/>
      <c r="D1010" s="230"/>
      <c r="E1010" s="298"/>
      <c r="F1010" s="230"/>
    </row>
    <row r="1011" spans="1:6" x14ac:dyDescent="0.25">
      <c r="A1011" s="253"/>
      <c r="B1011" s="8"/>
      <c r="C1011" s="179"/>
      <c r="D1011" s="230"/>
      <c r="E1011" s="298"/>
      <c r="F1011" s="230"/>
    </row>
    <row r="1012" spans="1:6" x14ac:dyDescent="0.25">
      <c r="A1012" s="253"/>
      <c r="B1012" s="8"/>
      <c r="C1012" s="179"/>
      <c r="D1012" s="230"/>
      <c r="E1012" s="298"/>
      <c r="F1012" s="230"/>
    </row>
    <row r="1013" spans="1:6" x14ac:dyDescent="0.25">
      <c r="A1013" s="253"/>
      <c r="B1013" s="8"/>
      <c r="C1013" s="179"/>
      <c r="D1013" s="230"/>
      <c r="E1013" s="298"/>
      <c r="F1013" s="230"/>
    </row>
    <row r="1014" spans="1:6" x14ac:dyDescent="0.25">
      <c r="A1014" s="253"/>
      <c r="B1014" s="8"/>
      <c r="C1014" s="179"/>
      <c r="D1014" s="230"/>
      <c r="E1014" s="298"/>
      <c r="F1014" s="230"/>
    </row>
    <row r="1015" spans="1:6" x14ac:dyDescent="0.25">
      <c r="A1015" s="253"/>
      <c r="B1015" s="8"/>
      <c r="C1015" s="179"/>
      <c r="D1015" s="230"/>
      <c r="E1015" s="298"/>
      <c r="F1015" s="230"/>
    </row>
    <row r="1016" spans="1:6" x14ac:dyDescent="0.25">
      <c r="A1016" s="253"/>
      <c r="B1016" s="8"/>
      <c r="C1016" s="179"/>
      <c r="D1016" s="230"/>
      <c r="E1016" s="298"/>
      <c r="F1016" s="230"/>
    </row>
    <row r="1017" spans="1:6" x14ac:dyDescent="0.25">
      <c r="A1017" s="253"/>
      <c r="B1017" s="8"/>
      <c r="C1017" s="179"/>
      <c r="D1017" s="230"/>
      <c r="E1017" s="298"/>
      <c r="F1017" s="230"/>
    </row>
    <row r="1018" spans="1:6" x14ac:dyDescent="0.25">
      <c r="A1018" s="253"/>
      <c r="B1018" s="8"/>
      <c r="C1018" s="179"/>
      <c r="D1018" s="230"/>
      <c r="E1018" s="298"/>
      <c r="F1018" s="230"/>
    </row>
    <row r="1019" spans="1:6" x14ac:dyDescent="0.25">
      <c r="A1019" s="253"/>
      <c r="B1019" s="8"/>
      <c r="C1019" s="179"/>
      <c r="D1019" s="230"/>
      <c r="E1019" s="298"/>
      <c r="F1019" s="230"/>
    </row>
    <row r="1020" spans="1:6" x14ac:dyDescent="0.25">
      <c r="A1020" s="253"/>
      <c r="B1020" s="8"/>
      <c r="C1020" s="179"/>
      <c r="D1020" s="230"/>
      <c r="E1020" s="298"/>
      <c r="F1020" s="230"/>
    </row>
    <row r="1021" spans="1:6" x14ac:dyDescent="0.25">
      <c r="A1021" s="253"/>
      <c r="B1021" s="8"/>
      <c r="C1021" s="179"/>
      <c r="D1021" s="230"/>
      <c r="E1021" s="298"/>
      <c r="F1021" s="230"/>
    </row>
    <row r="1022" spans="1:6" x14ac:dyDescent="0.25">
      <c r="A1022" s="253"/>
      <c r="B1022" s="8"/>
      <c r="C1022" s="179"/>
      <c r="D1022" s="230"/>
      <c r="E1022" s="298"/>
      <c r="F1022" s="230"/>
    </row>
    <row r="1023" spans="1:6" x14ac:dyDescent="0.25">
      <c r="A1023" s="253"/>
      <c r="B1023" s="8"/>
      <c r="C1023" s="179"/>
      <c r="D1023" s="230"/>
      <c r="E1023" s="298"/>
      <c r="F1023" s="230"/>
    </row>
    <row r="1024" spans="1:6" x14ac:dyDescent="0.25">
      <c r="A1024" s="253"/>
      <c r="B1024" s="8"/>
      <c r="C1024" s="179"/>
      <c r="D1024" s="230"/>
      <c r="E1024" s="298"/>
      <c r="F1024" s="230"/>
    </row>
    <row r="1025" spans="1:6" x14ac:dyDescent="0.25">
      <c r="A1025" s="253"/>
      <c r="B1025" s="8"/>
      <c r="C1025" s="179"/>
      <c r="D1025" s="230"/>
      <c r="E1025" s="298"/>
      <c r="F1025" s="230"/>
    </row>
    <row r="1026" spans="1:6" x14ac:dyDescent="0.25">
      <c r="A1026" s="253"/>
      <c r="B1026" s="8"/>
      <c r="C1026" s="179"/>
      <c r="D1026" s="230"/>
      <c r="E1026" s="298"/>
      <c r="F1026" s="230"/>
    </row>
    <row r="1027" spans="1:6" x14ac:dyDescent="0.25">
      <c r="A1027" s="253"/>
      <c r="B1027" s="8"/>
      <c r="C1027" s="179"/>
      <c r="D1027" s="230"/>
      <c r="E1027" s="298"/>
      <c r="F1027" s="230"/>
    </row>
    <row r="1028" spans="1:6" x14ac:dyDescent="0.25">
      <c r="A1028" s="253"/>
      <c r="B1028" s="8"/>
      <c r="C1028" s="179"/>
      <c r="D1028" s="230"/>
      <c r="E1028" s="298"/>
      <c r="F1028" s="230"/>
    </row>
    <row r="1029" spans="1:6" x14ac:dyDescent="0.25">
      <c r="A1029" s="253"/>
      <c r="B1029" s="8"/>
      <c r="C1029" s="179"/>
      <c r="D1029" s="230"/>
      <c r="E1029" s="298"/>
      <c r="F1029" s="230"/>
    </row>
    <row r="1030" spans="1:6" x14ac:dyDescent="0.25">
      <c r="A1030" s="253"/>
      <c r="B1030" s="8"/>
      <c r="C1030" s="179"/>
      <c r="D1030" s="230"/>
      <c r="E1030" s="298"/>
      <c r="F1030" s="230"/>
    </row>
    <row r="1031" spans="1:6" x14ac:dyDescent="0.25">
      <c r="A1031" s="253"/>
      <c r="B1031" s="8"/>
      <c r="C1031" s="179"/>
      <c r="D1031" s="230"/>
      <c r="E1031" s="298"/>
      <c r="F1031" s="230"/>
    </row>
    <row r="1032" spans="1:6" x14ac:dyDescent="0.25">
      <c r="A1032" s="253"/>
      <c r="B1032" s="8"/>
      <c r="C1032" s="179"/>
      <c r="D1032" s="230"/>
      <c r="E1032" s="298"/>
      <c r="F1032" s="230"/>
    </row>
    <row r="1033" spans="1:6" x14ac:dyDescent="0.25">
      <c r="A1033" s="253"/>
      <c r="B1033" s="8"/>
      <c r="C1033" s="179"/>
      <c r="D1033" s="230"/>
      <c r="E1033" s="298"/>
      <c r="F1033" s="230"/>
    </row>
    <row r="1034" spans="1:6" x14ac:dyDescent="0.25">
      <c r="A1034" s="253"/>
      <c r="B1034" s="8"/>
      <c r="C1034" s="179"/>
      <c r="D1034" s="230"/>
      <c r="E1034" s="298"/>
      <c r="F1034" s="230"/>
    </row>
    <row r="1035" spans="1:6" x14ac:dyDescent="0.25">
      <c r="A1035" s="253"/>
      <c r="B1035" s="8"/>
      <c r="C1035" s="179"/>
      <c r="D1035" s="230"/>
      <c r="E1035" s="298"/>
      <c r="F1035" s="230"/>
    </row>
    <row r="1036" spans="1:6" x14ac:dyDescent="0.25">
      <c r="A1036" s="253"/>
      <c r="B1036" s="8"/>
      <c r="C1036" s="179"/>
      <c r="D1036" s="230"/>
      <c r="E1036" s="298"/>
      <c r="F1036" s="230"/>
    </row>
    <row r="1037" spans="1:6" x14ac:dyDescent="0.25">
      <c r="A1037" s="253"/>
      <c r="B1037" s="8"/>
      <c r="C1037" s="179"/>
      <c r="D1037" s="230"/>
      <c r="E1037" s="298"/>
      <c r="F1037" s="230"/>
    </row>
    <row r="1038" spans="1:6" x14ac:dyDescent="0.25">
      <c r="A1038" s="253"/>
      <c r="B1038" s="8"/>
      <c r="C1038" s="179"/>
      <c r="D1038" s="230"/>
      <c r="E1038" s="298"/>
      <c r="F1038" s="230"/>
    </row>
    <row r="1039" spans="1:6" x14ac:dyDescent="0.25">
      <c r="A1039" s="253"/>
      <c r="B1039" s="8"/>
      <c r="C1039" s="179"/>
      <c r="D1039" s="230"/>
      <c r="E1039" s="298"/>
      <c r="F1039" s="230"/>
    </row>
    <row r="1040" spans="1:6" x14ac:dyDescent="0.25">
      <c r="A1040" s="253"/>
      <c r="B1040" s="8"/>
      <c r="C1040" s="179"/>
      <c r="D1040" s="230"/>
      <c r="E1040" s="298"/>
      <c r="F1040" s="230"/>
    </row>
    <row r="1041" spans="1:6" x14ac:dyDescent="0.25">
      <c r="A1041" s="253"/>
      <c r="B1041" s="8"/>
      <c r="C1041" s="179"/>
      <c r="D1041" s="230"/>
      <c r="E1041" s="298"/>
      <c r="F1041" s="230"/>
    </row>
    <row r="1042" spans="1:6" x14ac:dyDescent="0.25">
      <c r="A1042" s="253"/>
      <c r="B1042" s="8"/>
      <c r="C1042" s="179"/>
      <c r="D1042" s="230"/>
      <c r="E1042" s="298"/>
      <c r="F1042" s="230"/>
    </row>
    <row r="1043" spans="1:6" x14ac:dyDescent="0.25">
      <c r="A1043" s="253"/>
      <c r="B1043" s="8"/>
      <c r="C1043" s="179"/>
      <c r="D1043" s="230"/>
      <c r="E1043" s="298"/>
      <c r="F1043" s="230"/>
    </row>
    <row r="1044" spans="1:6" x14ac:dyDescent="0.25">
      <c r="A1044" s="253"/>
      <c r="B1044" s="8"/>
      <c r="C1044" s="179"/>
      <c r="D1044" s="230"/>
      <c r="E1044" s="298"/>
      <c r="F1044" s="230"/>
    </row>
    <row r="1045" spans="1:6" x14ac:dyDescent="0.25">
      <c r="A1045" s="253"/>
      <c r="B1045" s="8"/>
      <c r="C1045" s="179"/>
      <c r="D1045" s="230"/>
      <c r="E1045" s="298"/>
      <c r="F1045" s="230"/>
    </row>
    <row r="1046" spans="1:6" x14ac:dyDescent="0.25">
      <c r="A1046" s="253"/>
      <c r="B1046" s="8"/>
      <c r="C1046" s="179"/>
      <c r="D1046" s="230"/>
      <c r="E1046" s="298"/>
      <c r="F1046" s="230"/>
    </row>
    <row r="1047" spans="1:6" x14ac:dyDescent="0.25">
      <c r="A1047" s="253"/>
      <c r="B1047" s="8"/>
      <c r="C1047" s="179"/>
      <c r="D1047" s="230"/>
      <c r="E1047" s="298"/>
      <c r="F1047" s="230"/>
    </row>
    <row r="1048" spans="1:6" x14ac:dyDescent="0.25">
      <c r="A1048" s="253"/>
      <c r="B1048" s="8"/>
      <c r="C1048" s="179"/>
      <c r="D1048" s="230"/>
      <c r="E1048" s="298"/>
      <c r="F1048" s="230"/>
    </row>
    <row r="1049" spans="1:6" x14ac:dyDescent="0.25">
      <c r="A1049" s="253"/>
      <c r="B1049" s="8"/>
      <c r="C1049" s="179"/>
      <c r="D1049" s="230"/>
      <c r="E1049" s="298"/>
      <c r="F1049" s="230"/>
    </row>
    <row r="1050" spans="1:6" x14ac:dyDescent="0.25">
      <c r="A1050" s="253"/>
      <c r="B1050" s="8"/>
      <c r="C1050" s="179"/>
      <c r="D1050" s="230"/>
      <c r="E1050" s="298"/>
      <c r="F1050" s="230"/>
    </row>
    <row r="1051" spans="1:6" x14ac:dyDescent="0.25">
      <c r="A1051" s="253"/>
      <c r="B1051" s="8"/>
      <c r="C1051" s="179"/>
      <c r="D1051" s="230"/>
      <c r="E1051" s="298"/>
      <c r="F1051" s="230"/>
    </row>
    <row r="1052" spans="1:6" x14ac:dyDescent="0.25">
      <c r="A1052" s="253"/>
      <c r="B1052" s="8"/>
      <c r="C1052" s="179"/>
      <c r="D1052" s="230"/>
      <c r="E1052" s="298"/>
      <c r="F1052" s="230"/>
    </row>
    <row r="1053" spans="1:6" x14ac:dyDescent="0.25">
      <c r="A1053" s="253"/>
      <c r="B1053" s="8"/>
      <c r="C1053" s="179"/>
      <c r="D1053" s="230"/>
      <c r="E1053" s="298"/>
      <c r="F1053" s="230"/>
    </row>
    <row r="1054" spans="1:6" x14ac:dyDescent="0.25">
      <c r="A1054" s="253"/>
      <c r="B1054" s="8"/>
      <c r="C1054" s="179"/>
      <c r="D1054" s="230"/>
      <c r="E1054" s="298"/>
      <c r="F1054" s="230"/>
    </row>
    <row r="1055" spans="1:6" x14ac:dyDescent="0.25">
      <c r="A1055" s="253"/>
      <c r="B1055" s="8"/>
      <c r="C1055" s="179"/>
      <c r="D1055" s="230"/>
      <c r="E1055" s="298"/>
      <c r="F1055" s="230"/>
    </row>
    <row r="1056" spans="1:6" x14ac:dyDescent="0.25">
      <c r="A1056" s="253"/>
      <c r="B1056" s="8"/>
      <c r="C1056" s="179"/>
      <c r="D1056" s="230"/>
      <c r="E1056" s="298"/>
      <c r="F1056" s="230"/>
    </row>
    <row r="1057" spans="1:6" x14ac:dyDescent="0.25">
      <c r="A1057" s="253"/>
      <c r="B1057" s="8"/>
      <c r="C1057" s="179"/>
      <c r="D1057" s="230"/>
      <c r="E1057" s="298"/>
      <c r="F1057" s="230"/>
    </row>
    <row r="1058" spans="1:6" x14ac:dyDescent="0.25">
      <c r="A1058" s="253"/>
      <c r="B1058" s="8"/>
      <c r="C1058" s="179"/>
      <c r="D1058" s="230"/>
      <c r="E1058" s="298"/>
      <c r="F1058" s="230"/>
    </row>
    <row r="1059" spans="1:6" x14ac:dyDescent="0.25">
      <c r="A1059" s="253"/>
      <c r="B1059" s="8"/>
      <c r="C1059" s="179"/>
      <c r="D1059" s="230"/>
      <c r="E1059" s="298"/>
      <c r="F1059" s="230"/>
    </row>
    <row r="1060" spans="1:6" x14ac:dyDescent="0.25">
      <c r="A1060" s="253"/>
      <c r="B1060" s="8"/>
      <c r="C1060" s="179"/>
      <c r="D1060" s="230"/>
      <c r="E1060" s="298"/>
      <c r="F1060" s="230"/>
    </row>
    <row r="1061" spans="1:6" x14ac:dyDescent="0.25">
      <c r="A1061" s="253"/>
      <c r="B1061" s="8"/>
      <c r="C1061" s="179"/>
      <c r="D1061" s="230"/>
      <c r="E1061" s="298"/>
      <c r="F1061" s="230"/>
    </row>
    <row r="1062" spans="1:6" x14ac:dyDescent="0.25">
      <c r="A1062" s="253"/>
      <c r="B1062" s="8"/>
      <c r="C1062" s="179"/>
      <c r="D1062" s="230"/>
      <c r="E1062" s="298"/>
      <c r="F1062" s="230"/>
    </row>
    <row r="1063" spans="1:6" x14ac:dyDescent="0.25">
      <c r="A1063" s="253"/>
      <c r="B1063" s="8"/>
      <c r="C1063" s="179"/>
      <c r="D1063" s="230"/>
      <c r="E1063" s="298"/>
      <c r="F1063" s="230"/>
    </row>
    <row r="1064" spans="1:6" x14ac:dyDescent="0.25">
      <c r="A1064" s="253"/>
      <c r="B1064" s="8"/>
      <c r="C1064" s="179"/>
      <c r="D1064" s="230"/>
      <c r="E1064" s="298"/>
      <c r="F1064" s="230"/>
    </row>
    <row r="1065" spans="1:6" x14ac:dyDescent="0.25">
      <c r="A1065" s="253"/>
      <c r="B1065" s="8"/>
      <c r="C1065" s="179"/>
      <c r="D1065" s="230"/>
      <c r="E1065" s="298"/>
      <c r="F1065" s="230"/>
    </row>
    <row r="1066" spans="1:6" x14ac:dyDescent="0.25">
      <c r="A1066" s="253"/>
      <c r="B1066" s="8"/>
      <c r="C1066" s="179"/>
      <c r="D1066" s="230"/>
      <c r="E1066" s="298"/>
      <c r="F1066" s="230"/>
    </row>
    <row r="1067" spans="1:6" x14ac:dyDescent="0.25">
      <c r="A1067" s="253"/>
      <c r="B1067" s="8"/>
      <c r="C1067" s="179"/>
      <c r="D1067" s="230"/>
      <c r="E1067" s="298"/>
      <c r="F1067" s="230"/>
    </row>
    <row r="1068" spans="1:6" x14ac:dyDescent="0.25">
      <c r="A1068" s="253"/>
      <c r="B1068" s="8"/>
      <c r="C1068" s="179"/>
      <c r="D1068" s="230"/>
      <c r="E1068" s="298"/>
      <c r="F1068" s="230"/>
    </row>
    <row r="1069" spans="1:6" x14ac:dyDescent="0.25">
      <c r="A1069" s="253"/>
      <c r="B1069" s="8"/>
      <c r="C1069" s="179"/>
      <c r="D1069" s="230"/>
      <c r="E1069" s="298"/>
      <c r="F1069" s="230"/>
    </row>
    <row r="1070" spans="1:6" x14ac:dyDescent="0.25">
      <c r="A1070" s="253"/>
      <c r="B1070" s="8"/>
      <c r="C1070" s="179"/>
      <c r="D1070" s="230"/>
      <c r="E1070" s="298"/>
      <c r="F1070" s="230"/>
    </row>
    <row r="1071" spans="1:6" x14ac:dyDescent="0.25">
      <c r="A1071" s="253"/>
      <c r="B1071" s="8"/>
      <c r="C1071" s="179"/>
      <c r="D1071" s="230"/>
      <c r="E1071" s="298"/>
      <c r="F1071" s="230"/>
    </row>
    <row r="1072" spans="1:6" x14ac:dyDescent="0.25">
      <c r="A1072" s="253"/>
      <c r="B1072" s="8"/>
      <c r="C1072" s="179"/>
      <c r="D1072" s="230"/>
      <c r="E1072" s="298"/>
      <c r="F1072" s="230"/>
    </row>
    <row r="1073" spans="1:6" x14ac:dyDescent="0.25">
      <c r="A1073" s="253"/>
      <c r="B1073" s="8"/>
      <c r="C1073" s="179"/>
      <c r="D1073" s="230"/>
      <c r="E1073" s="298"/>
      <c r="F1073" s="230"/>
    </row>
    <row r="1074" spans="1:6" x14ac:dyDescent="0.25">
      <c r="A1074" s="253"/>
      <c r="B1074" s="8"/>
      <c r="C1074" s="179"/>
      <c r="D1074" s="230"/>
      <c r="E1074" s="298"/>
      <c r="F1074" s="230"/>
    </row>
    <row r="1075" spans="1:6" x14ac:dyDescent="0.25">
      <c r="A1075" s="253"/>
      <c r="B1075" s="8"/>
      <c r="C1075" s="179"/>
      <c r="D1075" s="230"/>
      <c r="E1075" s="298"/>
      <c r="F1075" s="230"/>
    </row>
    <row r="1076" spans="1:6" x14ac:dyDescent="0.25">
      <c r="A1076" s="253"/>
      <c r="B1076" s="8"/>
      <c r="C1076" s="179"/>
      <c r="D1076" s="230"/>
      <c r="E1076" s="298"/>
      <c r="F1076" s="230"/>
    </row>
    <row r="1077" spans="1:6" x14ac:dyDescent="0.25">
      <c r="A1077" s="253"/>
      <c r="B1077" s="8"/>
      <c r="C1077" s="179"/>
      <c r="D1077" s="230"/>
      <c r="E1077" s="298"/>
      <c r="F1077" s="230"/>
    </row>
    <row r="1078" spans="1:6" x14ac:dyDescent="0.25">
      <c r="A1078" s="253"/>
      <c r="B1078" s="8"/>
      <c r="C1078" s="179"/>
      <c r="D1078" s="230"/>
      <c r="E1078" s="298"/>
      <c r="F1078" s="230"/>
    </row>
    <row r="1079" spans="1:6" x14ac:dyDescent="0.25">
      <c r="A1079" s="253"/>
      <c r="B1079" s="8"/>
      <c r="C1079" s="179"/>
      <c r="D1079" s="230"/>
      <c r="E1079" s="298"/>
      <c r="F1079" s="230"/>
    </row>
    <row r="1080" spans="1:6" x14ac:dyDescent="0.25">
      <c r="A1080" s="253"/>
      <c r="B1080" s="8"/>
      <c r="C1080" s="179"/>
      <c r="D1080" s="230"/>
      <c r="E1080" s="298"/>
      <c r="F1080" s="230"/>
    </row>
    <row r="1081" spans="1:6" x14ac:dyDescent="0.25">
      <c r="A1081" s="253"/>
      <c r="B1081" s="8"/>
      <c r="C1081" s="179"/>
      <c r="D1081" s="230"/>
      <c r="E1081" s="298"/>
      <c r="F1081" s="230"/>
    </row>
    <row r="1082" spans="1:6" x14ac:dyDescent="0.25">
      <c r="A1082" s="253"/>
      <c r="B1082" s="8"/>
      <c r="C1082" s="179"/>
      <c r="D1082" s="230"/>
      <c r="E1082" s="298"/>
      <c r="F1082" s="230"/>
    </row>
    <row r="1083" spans="1:6" x14ac:dyDescent="0.25">
      <c r="A1083" s="253"/>
      <c r="B1083" s="8"/>
      <c r="C1083" s="179"/>
      <c r="D1083" s="230"/>
      <c r="E1083" s="298"/>
      <c r="F1083" s="230"/>
    </row>
    <row r="1084" spans="1:6" x14ac:dyDescent="0.25">
      <c r="A1084" s="253"/>
      <c r="B1084" s="8"/>
      <c r="C1084" s="179"/>
      <c r="D1084" s="230"/>
      <c r="E1084" s="298"/>
      <c r="F1084" s="230"/>
    </row>
    <row r="1085" spans="1:6" x14ac:dyDescent="0.25">
      <c r="A1085" s="253"/>
      <c r="B1085" s="8"/>
      <c r="C1085" s="179"/>
      <c r="D1085" s="230"/>
      <c r="E1085" s="298"/>
      <c r="F1085" s="230"/>
    </row>
    <row r="1086" spans="1:6" x14ac:dyDescent="0.25">
      <c r="A1086" s="253"/>
      <c r="B1086" s="8"/>
      <c r="C1086" s="179"/>
      <c r="D1086" s="230"/>
      <c r="E1086" s="298"/>
      <c r="F1086" s="230"/>
    </row>
    <row r="1087" spans="1:6" x14ac:dyDescent="0.25">
      <c r="A1087" s="253"/>
      <c r="B1087" s="8"/>
      <c r="C1087" s="179"/>
      <c r="D1087" s="230"/>
      <c r="E1087" s="298"/>
      <c r="F1087" s="230"/>
    </row>
    <row r="1088" spans="1:6" x14ac:dyDescent="0.25">
      <c r="A1088" s="253"/>
      <c r="B1088" s="8"/>
      <c r="C1088" s="179"/>
      <c r="D1088" s="230"/>
      <c r="E1088" s="298"/>
      <c r="F1088" s="230"/>
    </row>
    <row r="1089" spans="1:6" x14ac:dyDescent="0.25">
      <c r="A1089" s="253"/>
      <c r="B1089" s="8"/>
      <c r="C1089" s="179"/>
      <c r="D1089" s="230"/>
      <c r="E1089" s="298"/>
      <c r="F1089" s="230"/>
    </row>
    <row r="1090" spans="1:6" x14ac:dyDescent="0.25">
      <c r="A1090" s="253"/>
      <c r="B1090" s="8"/>
      <c r="C1090" s="179"/>
      <c r="D1090" s="230"/>
      <c r="E1090" s="298"/>
      <c r="F1090" s="230"/>
    </row>
    <row r="1091" spans="1:6" x14ac:dyDescent="0.25">
      <c r="A1091" s="253"/>
      <c r="B1091" s="8"/>
      <c r="C1091" s="179"/>
      <c r="D1091" s="230"/>
      <c r="E1091" s="298"/>
      <c r="F1091" s="230"/>
    </row>
    <row r="1092" spans="1:6" x14ac:dyDescent="0.25">
      <c r="A1092" s="253"/>
      <c r="B1092" s="8"/>
      <c r="C1092" s="179"/>
      <c r="D1092" s="230"/>
      <c r="E1092" s="298"/>
      <c r="F1092" s="230"/>
    </row>
    <row r="1093" spans="1:6" x14ac:dyDescent="0.25">
      <c r="A1093" s="253"/>
      <c r="B1093" s="8"/>
      <c r="C1093" s="179"/>
      <c r="D1093" s="230"/>
      <c r="E1093" s="298"/>
      <c r="F1093" s="230"/>
    </row>
    <row r="1094" spans="1:6" x14ac:dyDescent="0.25">
      <c r="A1094" s="253"/>
      <c r="B1094" s="8"/>
      <c r="C1094" s="179"/>
      <c r="D1094" s="230"/>
      <c r="E1094" s="298"/>
      <c r="F1094" s="230"/>
    </row>
    <row r="1095" spans="1:6" x14ac:dyDescent="0.25">
      <c r="A1095" s="253"/>
      <c r="B1095" s="8"/>
      <c r="C1095" s="179"/>
      <c r="D1095" s="230"/>
      <c r="E1095" s="298"/>
      <c r="F1095" s="230"/>
    </row>
    <row r="1096" spans="1:6" x14ac:dyDescent="0.25">
      <c r="A1096" s="253"/>
      <c r="B1096" s="8"/>
      <c r="C1096" s="179"/>
      <c r="D1096" s="230"/>
      <c r="E1096" s="298"/>
      <c r="F1096" s="230"/>
    </row>
    <row r="1097" spans="1:6" x14ac:dyDescent="0.25">
      <c r="A1097" s="253"/>
      <c r="B1097" s="8"/>
      <c r="C1097" s="179"/>
      <c r="D1097" s="230"/>
      <c r="E1097" s="298"/>
      <c r="F1097" s="230"/>
    </row>
    <row r="1098" spans="1:6" x14ac:dyDescent="0.25">
      <c r="A1098" s="253"/>
      <c r="B1098" s="8"/>
      <c r="C1098" s="179"/>
      <c r="D1098" s="230"/>
      <c r="E1098" s="298"/>
      <c r="F1098" s="230"/>
    </row>
    <row r="1099" spans="1:6" x14ac:dyDescent="0.25">
      <c r="A1099" s="253"/>
      <c r="B1099" s="8"/>
      <c r="C1099" s="179"/>
      <c r="D1099" s="230"/>
      <c r="E1099" s="298"/>
      <c r="F1099" s="230"/>
    </row>
    <row r="1100" spans="1:6" x14ac:dyDescent="0.25">
      <c r="A1100" s="253"/>
      <c r="B1100" s="8"/>
      <c r="C1100" s="179"/>
      <c r="D1100" s="230"/>
      <c r="E1100" s="298"/>
      <c r="F1100" s="230"/>
    </row>
    <row r="1101" spans="1:6" x14ac:dyDescent="0.25">
      <c r="A1101" s="253"/>
      <c r="B1101" s="8"/>
      <c r="C1101" s="179"/>
      <c r="D1101" s="230"/>
      <c r="E1101" s="298"/>
      <c r="F1101" s="230"/>
    </row>
    <row r="1102" spans="1:6" x14ac:dyDescent="0.25">
      <c r="A1102" s="253"/>
      <c r="B1102" s="8"/>
      <c r="C1102" s="179"/>
      <c r="D1102" s="230"/>
      <c r="E1102" s="298"/>
      <c r="F1102" s="230"/>
    </row>
    <row r="1103" spans="1:6" x14ac:dyDescent="0.25">
      <c r="A1103" s="253"/>
      <c r="B1103" s="8"/>
      <c r="C1103" s="179"/>
      <c r="D1103" s="230"/>
      <c r="E1103" s="298"/>
      <c r="F1103" s="230"/>
    </row>
    <row r="1104" spans="1:6" x14ac:dyDescent="0.25">
      <c r="A1104" s="253"/>
      <c r="B1104" s="8"/>
      <c r="C1104" s="179"/>
      <c r="D1104" s="230"/>
      <c r="E1104" s="298"/>
      <c r="F1104" s="230"/>
    </row>
    <row r="1105" spans="1:6" x14ac:dyDescent="0.25">
      <c r="A1105" s="253"/>
      <c r="B1105" s="8"/>
      <c r="C1105" s="179"/>
      <c r="D1105" s="230"/>
      <c r="E1105" s="298"/>
      <c r="F1105" s="230"/>
    </row>
    <row r="1106" spans="1:6" x14ac:dyDescent="0.25">
      <c r="A1106" s="253"/>
      <c r="B1106" s="8"/>
      <c r="C1106" s="179"/>
      <c r="D1106" s="230"/>
      <c r="E1106" s="298"/>
      <c r="F1106" s="230"/>
    </row>
    <row r="1107" spans="1:6" x14ac:dyDescent="0.25">
      <c r="A1107" s="253"/>
      <c r="B1107" s="8"/>
      <c r="C1107" s="179"/>
      <c r="D1107" s="230"/>
      <c r="E1107" s="298"/>
      <c r="F1107" s="230"/>
    </row>
    <row r="1108" spans="1:6" x14ac:dyDescent="0.25">
      <c r="A1108" s="253"/>
      <c r="B1108" s="8"/>
      <c r="C1108" s="179"/>
      <c r="D1108" s="230"/>
      <c r="E1108" s="298"/>
      <c r="F1108" s="230"/>
    </row>
    <row r="1109" spans="1:6" x14ac:dyDescent="0.25">
      <c r="A1109" s="253"/>
      <c r="B1109" s="8"/>
      <c r="C1109" s="179"/>
      <c r="D1109" s="230"/>
      <c r="E1109" s="298"/>
      <c r="F1109" s="230"/>
    </row>
    <row r="1110" spans="1:6" x14ac:dyDescent="0.25">
      <c r="A1110" s="253"/>
      <c r="B1110" s="8"/>
      <c r="C1110" s="179"/>
      <c r="D1110" s="230"/>
      <c r="E1110" s="298"/>
      <c r="F1110" s="230"/>
    </row>
    <row r="1111" spans="1:6" x14ac:dyDescent="0.25">
      <c r="A1111" s="253"/>
      <c r="B1111" s="8"/>
      <c r="C1111" s="179"/>
      <c r="D1111" s="230"/>
      <c r="E1111" s="298"/>
      <c r="F1111" s="230"/>
    </row>
    <row r="1112" spans="1:6" x14ac:dyDescent="0.25">
      <c r="A1112" s="253"/>
      <c r="B1112" s="8"/>
      <c r="C1112" s="179"/>
      <c r="D1112" s="230"/>
      <c r="E1112" s="298"/>
      <c r="F1112" s="230"/>
    </row>
    <row r="1113" spans="1:6" x14ac:dyDescent="0.25">
      <c r="A1113" s="253"/>
      <c r="B1113" s="8"/>
      <c r="C1113" s="179"/>
      <c r="D1113" s="230"/>
      <c r="E1113" s="298"/>
      <c r="F1113" s="230"/>
    </row>
    <row r="1114" spans="1:6" x14ac:dyDescent="0.25">
      <c r="A1114" s="253"/>
      <c r="B1114" s="8"/>
      <c r="C1114" s="179"/>
      <c r="D1114" s="230"/>
      <c r="E1114" s="298"/>
      <c r="F1114" s="230"/>
    </row>
    <row r="1115" spans="1:6" x14ac:dyDescent="0.25">
      <c r="A1115" s="253"/>
      <c r="B1115" s="8"/>
      <c r="C1115" s="179"/>
      <c r="D1115" s="230"/>
      <c r="E1115" s="298"/>
      <c r="F1115" s="230"/>
    </row>
    <row r="1116" spans="1:6" x14ac:dyDescent="0.25">
      <c r="A1116" s="253"/>
      <c r="B1116" s="8"/>
      <c r="C1116" s="179"/>
      <c r="D1116" s="230"/>
      <c r="E1116" s="298"/>
      <c r="F1116" s="230"/>
    </row>
    <row r="1117" spans="1:6" x14ac:dyDescent="0.25">
      <c r="A1117" s="253"/>
      <c r="B1117" s="8"/>
      <c r="C1117" s="179"/>
      <c r="D1117" s="230"/>
      <c r="E1117" s="298"/>
      <c r="F1117" s="230"/>
    </row>
    <row r="1118" spans="1:6" x14ac:dyDescent="0.25">
      <c r="A1118" s="253"/>
      <c r="B1118" s="8"/>
      <c r="C1118" s="179"/>
      <c r="D1118" s="230"/>
      <c r="E1118" s="298"/>
      <c r="F1118" s="230"/>
    </row>
    <row r="1119" spans="1:6" x14ac:dyDescent="0.25">
      <c r="A1119" s="253"/>
      <c r="B1119" s="8"/>
      <c r="C1119" s="179"/>
      <c r="D1119" s="230"/>
      <c r="E1119" s="298"/>
      <c r="F1119" s="230"/>
    </row>
    <row r="1120" spans="1:6" x14ac:dyDescent="0.25">
      <c r="A1120" s="253"/>
      <c r="B1120" s="8"/>
      <c r="C1120" s="179"/>
      <c r="D1120" s="230"/>
      <c r="E1120" s="298"/>
      <c r="F1120" s="230"/>
    </row>
    <row r="1121" spans="1:6" x14ac:dyDescent="0.25">
      <c r="A1121" s="253"/>
      <c r="B1121" s="8"/>
      <c r="C1121" s="179"/>
      <c r="D1121" s="230"/>
      <c r="E1121" s="298"/>
      <c r="F1121" s="230"/>
    </row>
    <row r="1122" spans="1:6" x14ac:dyDescent="0.25">
      <c r="A1122" s="253"/>
      <c r="B1122" s="8"/>
      <c r="C1122" s="179"/>
      <c r="D1122" s="230"/>
      <c r="E1122" s="298"/>
      <c r="F1122" s="230"/>
    </row>
    <row r="1123" spans="1:6" x14ac:dyDescent="0.25">
      <c r="A1123" s="253"/>
      <c r="B1123" s="8"/>
      <c r="C1123" s="179"/>
      <c r="D1123" s="230"/>
      <c r="E1123" s="298"/>
      <c r="F1123" s="230"/>
    </row>
    <row r="1124" spans="1:6" x14ac:dyDescent="0.25">
      <c r="A1124" s="253"/>
      <c r="B1124" s="8"/>
      <c r="C1124" s="179"/>
      <c r="D1124" s="230"/>
      <c r="E1124" s="298"/>
      <c r="F1124" s="230"/>
    </row>
    <row r="1125" spans="1:6" x14ac:dyDescent="0.25">
      <c r="A1125" s="253"/>
      <c r="B1125" s="8"/>
      <c r="C1125" s="179"/>
      <c r="D1125" s="230"/>
      <c r="E1125" s="298"/>
      <c r="F1125" s="230"/>
    </row>
    <row r="1126" spans="1:6" x14ac:dyDescent="0.25">
      <c r="A1126" s="253"/>
      <c r="B1126" s="8"/>
      <c r="C1126" s="179"/>
      <c r="D1126" s="230"/>
      <c r="E1126" s="298"/>
      <c r="F1126" s="230"/>
    </row>
    <row r="1127" spans="1:6" x14ac:dyDescent="0.25">
      <c r="A1127" s="253"/>
      <c r="B1127" s="8"/>
      <c r="C1127" s="179"/>
      <c r="D1127" s="230"/>
      <c r="E1127" s="298"/>
      <c r="F1127" s="230"/>
    </row>
    <row r="1128" spans="1:6" x14ac:dyDescent="0.25">
      <c r="A1128" s="253"/>
      <c r="B1128" s="8"/>
      <c r="C1128" s="179"/>
      <c r="D1128" s="230"/>
      <c r="E1128" s="298"/>
      <c r="F1128" s="230"/>
    </row>
    <row r="1129" spans="1:6" x14ac:dyDescent="0.25">
      <c r="A1129" s="253"/>
      <c r="B1129" s="8"/>
      <c r="C1129" s="179"/>
      <c r="D1129" s="230"/>
      <c r="E1129" s="298"/>
      <c r="F1129" s="230"/>
    </row>
    <row r="1130" spans="1:6" x14ac:dyDescent="0.25">
      <c r="A1130" s="253"/>
      <c r="B1130" s="8"/>
      <c r="C1130" s="179"/>
      <c r="D1130" s="230"/>
      <c r="E1130" s="298"/>
      <c r="F1130" s="230"/>
    </row>
    <row r="1131" spans="1:6" x14ac:dyDescent="0.25">
      <c r="A1131" s="253"/>
      <c r="B1131" s="8"/>
      <c r="C1131" s="179"/>
      <c r="D1131" s="230"/>
      <c r="E1131" s="298"/>
      <c r="F1131" s="230"/>
    </row>
    <row r="1132" spans="1:6" x14ac:dyDescent="0.25">
      <c r="A1132" s="253"/>
      <c r="B1132" s="8"/>
      <c r="C1132" s="179"/>
      <c r="D1132" s="230"/>
      <c r="E1132" s="298"/>
      <c r="F1132" s="230"/>
    </row>
    <row r="1133" spans="1:6" x14ac:dyDescent="0.25">
      <c r="A1133" s="253"/>
      <c r="B1133" s="8"/>
      <c r="C1133" s="179"/>
      <c r="D1133" s="230"/>
      <c r="E1133" s="298"/>
      <c r="F1133" s="230"/>
    </row>
    <row r="1134" spans="1:6" x14ac:dyDescent="0.25">
      <c r="A1134" s="253"/>
      <c r="B1134" s="8"/>
      <c r="C1134" s="179"/>
      <c r="D1134" s="230"/>
      <c r="E1134" s="298"/>
      <c r="F1134" s="230"/>
    </row>
    <row r="1135" spans="1:6" x14ac:dyDescent="0.25">
      <c r="A1135" s="253"/>
      <c r="B1135" s="8"/>
      <c r="C1135" s="179"/>
      <c r="D1135" s="230"/>
      <c r="E1135" s="298"/>
      <c r="F1135" s="230"/>
    </row>
    <row r="1136" spans="1:6" x14ac:dyDescent="0.25">
      <c r="A1136" s="253"/>
      <c r="B1136" s="8"/>
      <c r="C1136" s="179"/>
      <c r="D1136" s="230"/>
      <c r="E1136" s="298"/>
      <c r="F1136" s="230"/>
    </row>
    <row r="1137" spans="1:6" x14ac:dyDescent="0.25">
      <c r="A1137" s="253"/>
      <c r="B1137" s="8"/>
      <c r="C1137" s="179"/>
      <c r="D1137" s="230"/>
      <c r="E1137" s="298"/>
      <c r="F1137" s="230"/>
    </row>
    <row r="1138" spans="1:6" x14ac:dyDescent="0.25">
      <c r="A1138" s="253"/>
      <c r="B1138" s="8"/>
      <c r="C1138" s="179"/>
      <c r="D1138" s="230"/>
      <c r="E1138" s="298"/>
      <c r="F1138" s="230"/>
    </row>
    <row r="1139" spans="1:6" x14ac:dyDescent="0.25">
      <c r="A1139" s="253"/>
      <c r="B1139" s="8"/>
      <c r="C1139" s="179"/>
      <c r="D1139" s="230"/>
      <c r="E1139" s="298"/>
      <c r="F1139" s="230"/>
    </row>
    <row r="1140" spans="1:6" x14ac:dyDescent="0.25">
      <c r="A1140" s="253"/>
      <c r="B1140" s="8"/>
      <c r="C1140" s="179"/>
      <c r="D1140" s="230"/>
      <c r="E1140" s="298"/>
      <c r="F1140" s="230"/>
    </row>
    <row r="1141" spans="1:6" x14ac:dyDescent="0.25">
      <c r="A1141" s="253"/>
      <c r="B1141" s="8"/>
      <c r="C1141" s="179"/>
      <c r="D1141" s="230"/>
      <c r="E1141" s="298"/>
      <c r="F1141" s="230"/>
    </row>
    <row r="1142" spans="1:6" x14ac:dyDescent="0.25">
      <c r="A1142" s="253"/>
      <c r="B1142" s="8"/>
      <c r="C1142" s="179"/>
      <c r="D1142" s="230"/>
      <c r="E1142" s="298"/>
      <c r="F1142" s="230"/>
    </row>
    <row r="1143" spans="1:6" x14ac:dyDescent="0.25">
      <c r="A1143" s="253"/>
      <c r="B1143" s="8"/>
      <c r="C1143" s="179"/>
      <c r="D1143" s="230"/>
      <c r="E1143" s="298"/>
      <c r="F1143" s="230"/>
    </row>
    <row r="1144" spans="1:6" x14ac:dyDescent="0.25">
      <c r="A1144" s="253"/>
      <c r="B1144" s="8"/>
      <c r="C1144" s="179"/>
      <c r="D1144" s="230"/>
      <c r="E1144" s="298"/>
      <c r="F1144" s="230"/>
    </row>
    <row r="1145" spans="1:6" x14ac:dyDescent="0.25">
      <c r="A1145" s="253"/>
      <c r="B1145" s="8"/>
      <c r="C1145" s="179"/>
      <c r="D1145" s="230"/>
      <c r="E1145" s="298"/>
      <c r="F1145" s="230"/>
    </row>
    <row r="1146" spans="1:6" x14ac:dyDescent="0.25">
      <c r="A1146" s="253"/>
      <c r="B1146" s="8"/>
      <c r="C1146" s="179"/>
      <c r="D1146" s="230"/>
      <c r="E1146" s="298"/>
      <c r="F1146" s="230"/>
    </row>
    <row r="1147" spans="1:6" x14ac:dyDescent="0.25">
      <c r="A1147" s="253"/>
      <c r="B1147" s="8"/>
      <c r="C1147" s="179"/>
      <c r="D1147" s="230"/>
      <c r="E1147" s="298"/>
      <c r="F1147" s="230"/>
    </row>
    <row r="1148" spans="1:6" x14ac:dyDescent="0.25">
      <c r="A1148" s="253"/>
      <c r="B1148" s="8"/>
      <c r="C1148" s="179"/>
      <c r="D1148" s="230"/>
      <c r="E1148" s="298"/>
      <c r="F1148" s="230"/>
    </row>
    <row r="1149" spans="1:6" x14ac:dyDescent="0.25">
      <c r="A1149" s="253"/>
      <c r="B1149" s="8"/>
      <c r="C1149" s="179"/>
      <c r="D1149" s="230"/>
      <c r="E1149" s="298"/>
      <c r="F1149" s="230"/>
    </row>
    <row r="1150" spans="1:6" x14ac:dyDescent="0.25">
      <c r="A1150" s="253"/>
      <c r="B1150" s="8"/>
      <c r="C1150" s="179"/>
      <c r="D1150" s="230"/>
      <c r="E1150" s="298"/>
      <c r="F1150" s="230"/>
    </row>
    <row r="1151" spans="1:6" x14ac:dyDescent="0.25">
      <c r="A1151" s="253"/>
      <c r="B1151" s="8"/>
      <c r="C1151" s="179"/>
      <c r="D1151" s="230"/>
      <c r="E1151" s="298"/>
      <c r="F1151" s="230"/>
    </row>
    <row r="1152" spans="1:6" x14ac:dyDescent="0.25">
      <c r="A1152" s="253"/>
      <c r="B1152" s="8"/>
      <c r="C1152" s="179"/>
      <c r="D1152" s="230"/>
      <c r="E1152" s="298"/>
      <c r="F1152" s="230"/>
    </row>
    <row r="1153" spans="1:6" x14ac:dyDescent="0.25">
      <c r="A1153" s="253"/>
      <c r="B1153" s="8"/>
      <c r="C1153" s="179"/>
      <c r="D1153" s="230"/>
      <c r="E1153" s="298"/>
      <c r="F1153" s="230"/>
    </row>
    <row r="1154" spans="1:6" x14ac:dyDescent="0.25">
      <c r="A1154" s="253"/>
      <c r="B1154" s="8"/>
      <c r="C1154" s="179"/>
      <c r="D1154" s="230"/>
      <c r="E1154" s="298"/>
      <c r="F1154" s="230"/>
    </row>
    <row r="1155" spans="1:6" x14ac:dyDescent="0.25">
      <c r="A1155" s="253"/>
      <c r="B1155" s="8"/>
      <c r="C1155" s="179"/>
      <c r="D1155" s="230"/>
      <c r="E1155" s="298"/>
      <c r="F1155" s="230"/>
    </row>
    <row r="1156" spans="1:6" x14ac:dyDescent="0.25">
      <c r="A1156" s="253"/>
      <c r="B1156" s="8"/>
      <c r="C1156" s="179"/>
      <c r="D1156" s="230"/>
      <c r="E1156" s="298"/>
      <c r="F1156" s="230"/>
    </row>
    <row r="1157" spans="1:6" x14ac:dyDescent="0.25">
      <c r="A1157" s="253"/>
      <c r="B1157" s="8"/>
      <c r="C1157" s="179"/>
      <c r="D1157" s="230"/>
      <c r="E1157" s="298"/>
      <c r="F1157" s="230"/>
    </row>
    <row r="1158" spans="1:6" x14ac:dyDescent="0.25">
      <c r="A1158" s="253"/>
      <c r="B1158" s="8"/>
      <c r="C1158" s="179"/>
      <c r="D1158" s="230"/>
      <c r="E1158" s="298"/>
      <c r="F1158" s="230"/>
    </row>
    <row r="1159" spans="1:6" x14ac:dyDescent="0.25">
      <c r="A1159" s="253"/>
      <c r="B1159" s="8"/>
      <c r="C1159" s="179"/>
      <c r="D1159" s="230"/>
      <c r="E1159" s="298"/>
      <c r="F1159" s="230"/>
    </row>
    <row r="1160" spans="1:6" x14ac:dyDescent="0.25">
      <c r="A1160" s="253"/>
      <c r="B1160" s="8"/>
      <c r="C1160" s="179"/>
      <c r="D1160" s="230"/>
      <c r="E1160" s="298"/>
      <c r="F1160" s="230"/>
    </row>
    <row r="1161" spans="1:6" x14ac:dyDescent="0.25">
      <c r="A1161" s="253"/>
      <c r="B1161" s="8"/>
      <c r="C1161" s="179"/>
      <c r="D1161" s="230"/>
      <c r="E1161" s="298"/>
      <c r="F1161" s="230"/>
    </row>
    <row r="1162" spans="1:6" x14ac:dyDescent="0.25">
      <c r="A1162" s="253"/>
      <c r="B1162" s="8"/>
      <c r="C1162" s="179"/>
      <c r="D1162" s="230"/>
      <c r="E1162" s="298"/>
      <c r="F1162" s="230"/>
    </row>
    <row r="1163" spans="1:6" x14ac:dyDescent="0.25">
      <c r="A1163" s="253"/>
      <c r="B1163" s="8"/>
      <c r="C1163" s="179"/>
      <c r="D1163" s="230"/>
      <c r="E1163" s="298"/>
      <c r="F1163" s="230"/>
    </row>
    <row r="1164" spans="1:6" x14ac:dyDescent="0.25">
      <c r="A1164" s="253"/>
      <c r="B1164" s="8"/>
      <c r="C1164" s="179"/>
      <c r="D1164" s="230"/>
      <c r="E1164" s="298"/>
      <c r="F1164" s="230"/>
    </row>
    <row r="1165" spans="1:6" x14ac:dyDescent="0.25">
      <c r="A1165" s="253"/>
      <c r="B1165" s="8"/>
      <c r="C1165" s="179"/>
      <c r="D1165" s="230"/>
      <c r="E1165" s="298"/>
      <c r="F1165" s="230"/>
    </row>
    <row r="1166" spans="1:6" x14ac:dyDescent="0.25">
      <c r="A1166" s="253"/>
      <c r="B1166" s="8"/>
      <c r="C1166" s="179"/>
      <c r="D1166" s="230"/>
      <c r="E1166" s="298"/>
      <c r="F1166" s="230"/>
    </row>
    <row r="1167" spans="1:6" x14ac:dyDescent="0.25">
      <c r="A1167" s="253"/>
      <c r="B1167" s="8"/>
      <c r="C1167" s="179"/>
      <c r="D1167" s="230"/>
      <c r="E1167" s="298"/>
      <c r="F1167" s="230"/>
    </row>
    <row r="1168" spans="1:6" x14ac:dyDescent="0.25">
      <c r="A1168" s="253"/>
      <c r="B1168" s="8"/>
      <c r="C1168" s="179"/>
      <c r="D1168" s="230"/>
      <c r="E1168" s="298"/>
      <c r="F1168" s="230"/>
    </row>
    <row r="1169" spans="1:6" x14ac:dyDescent="0.25">
      <c r="A1169" s="253"/>
      <c r="B1169" s="8"/>
      <c r="C1169" s="179"/>
      <c r="D1169" s="230"/>
      <c r="E1169" s="298"/>
      <c r="F1169" s="230"/>
    </row>
    <row r="1170" spans="1:6" x14ac:dyDescent="0.25">
      <c r="A1170" s="253"/>
      <c r="B1170" s="8"/>
      <c r="C1170" s="179"/>
      <c r="D1170" s="230"/>
      <c r="E1170" s="298"/>
      <c r="F1170" s="230"/>
    </row>
    <row r="1171" spans="1:6" x14ac:dyDescent="0.25">
      <c r="A1171" s="253"/>
      <c r="B1171" s="8"/>
      <c r="C1171" s="179"/>
      <c r="D1171" s="230"/>
      <c r="E1171" s="298"/>
      <c r="F1171" s="230"/>
    </row>
    <row r="1172" spans="1:6" x14ac:dyDescent="0.25">
      <c r="A1172" s="253"/>
      <c r="B1172" s="8"/>
      <c r="C1172" s="179"/>
      <c r="D1172" s="230"/>
      <c r="E1172" s="298"/>
      <c r="F1172" s="230"/>
    </row>
    <row r="1173" spans="1:6" x14ac:dyDescent="0.25">
      <c r="A1173" s="253"/>
      <c r="B1173" s="8"/>
      <c r="C1173" s="179"/>
      <c r="D1173" s="230"/>
      <c r="E1173" s="298"/>
      <c r="F1173" s="230"/>
    </row>
    <row r="1174" spans="1:6" x14ac:dyDescent="0.25">
      <c r="A1174" s="253"/>
      <c r="B1174" s="8"/>
      <c r="C1174" s="179"/>
      <c r="D1174" s="230"/>
      <c r="E1174" s="298"/>
      <c r="F1174" s="230"/>
    </row>
    <row r="1175" spans="1:6" x14ac:dyDescent="0.25">
      <c r="A1175" s="253"/>
      <c r="B1175" s="8"/>
      <c r="C1175" s="179"/>
      <c r="D1175" s="230"/>
      <c r="E1175" s="298"/>
      <c r="F1175" s="230"/>
    </row>
    <row r="1176" spans="1:6" x14ac:dyDescent="0.25">
      <c r="A1176" s="253"/>
      <c r="B1176" s="8"/>
      <c r="C1176" s="179"/>
      <c r="D1176" s="230"/>
      <c r="E1176" s="298"/>
      <c r="F1176" s="230"/>
    </row>
    <row r="1177" spans="1:6" x14ac:dyDescent="0.25">
      <c r="A1177" s="253"/>
      <c r="B1177" s="8"/>
      <c r="C1177" s="179"/>
      <c r="D1177" s="230"/>
      <c r="E1177" s="298"/>
      <c r="F1177" s="230"/>
    </row>
    <row r="1178" spans="1:6" x14ac:dyDescent="0.25">
      <c r="A1178" s="253"/>
      <c r="B1178" s="8"/>
      <c r="C1178" s="179"/>
      <c r="D1178" s="230"/>
      <c r="E1178" s="298"/>
      <c r="F1178" s="230"/>
    </row>
    <row r="1179" spans="1:6" x14ac:dyDescent="0.25">
      <c r="A1179" s="253"/>
      <c r="B1179" s="8"/>
      <c r="C1179" s="179"/>
      <c r="D1179" s="230"/>
      <c r="E1179" s="298"/>
      <c r="F1179" s="230"/>
    </row>
    <row r="1180" spans="1:6" x14ac:dyDescent="0.25">
      <c r="A1180" s="253"/>
      <c r="B1180" s="8"/>
      <c r="C1180" s="179"/>
      <c r="D1180" s="230"/>
      <c r="E1180" s="298"/>
      <c r="F1180" s="230"/>
    </row>
    <row r="1181" spans="1:6" x14ac:dyDescent="0.25">
      <c r="A1181" s="253"/>
      <c r="B1181" s="8"/>
      <c r="C1181" s="179"/>
      <c r="D1181" s="230"/>
      <c r="E1181" s="298"/>
      <c r="F1181" s="230"/>
    </row>
    <row r="1182" spans="1:6" x14ac:dyDescent="0.25">
      <c r="A1182" s="253"/>
      <c r="B1182" s="8"/>
      <c r="C1182" s="179"/>
      <c r="D1182" s="230"/>
      <c r="E1182" s="298"/>
      <c r="F1182" s="230"/>
    </row>
    <row r="1183" spans="1:6" x14ac:dyDescent="0.25">
      <c r="A1183" s="253"/>
      <c r="B1183" s="8"/>
      <c r="C1183" s="179"/>
      <c r="D1183" s="230"/>
      <c r="E1183" s="298"/>
      <c r="F1183" s="230"/>
    </row>
    <row r="1184" spans="1:6" x14ac:dyDescent="0.25">
      <c r="A1184" s="253"/>
      <c r="B1184" s="8"/>
      <c r="C1184" s="179"/>
      <c r="D1184" s="230"/>
      <c r="E1184" s="298"/>
      <c r="F1184" s="230"/>
    </row>
    <row r="1185" spans="1:6" x14ac:dyDescent="0.25">
      <c r="A1185" s="253"/>
      <c r="B1185" s="8"/>
      <c r="C1185" s="179"/>
      <c r="D1185" s="230"/>
      <c r="E1185" s="298"/>
      <c r="F1185" s="230"/>
    </row>
    <row r="1186" spans="1:6" x14ac:dyDescent="0.25">
      <c r="A1186" s="253"/>
      <c r="B1186" s="8"/>
      <c r="C1186" s="179"/>
      <c r="D1186" s="230"/>
      <c r="E1186" s="298"/>
      <c r="F1186" s="230"/>
    </row>
    <row r="1187" spans="1:6" x14ac:dyDescent="0.25">
      <c r="A1187" s="253"/>
      <c r="B1187" s="8"/>
      <c r="C1187" s="179"/>
      <c r="D1187" s="230"/>
      <c r="E1187" s="298"/>
      <c r="F1187" s="230"/>
    </row>
    <row r="1188" spans="1:6" x14ac:dyDescent="0.25">
      <c r="A1188" s="253"/>
      <c r="B1188" s="8"/>
      <c r="C1188" s="179"/>
      <c r="D1188" s="230"/>
      <c r="E1188" s="298"/>
      <c r="F1188" s="230"/>
    </row>
    <row r="1189" spans="1:6" x14ac:dyDescent="0.25">
      <c r="A1189" s="253"/>
      <c r="B1189" s="8"/>
      <c r="C1189" s="179"/>
      <c r="D1189" s="230"/>
      <c r="E1189" s="298"/>
      <c r="F1189" s="230"/>
    </row>
    <row r="1190" spans="1:6" x14ac:dyDescent="0.25">
      <c r="A1190" s="253"/>
      <c r="B1190" s="8"/>
      <c r="C1190" s="179"/>
      <c r="D1190" s="230"/>
      <c r="E1190" s="298"/>
      <c r="F1190" s="230"/>
    </row>
    <row r="1191" spans="1:6" x14ac:dyDescent="0.25">
      <c r="A1191" s="253"/>
      <c r="B1191" s="8"/>
      <c r="C1191" s="179"/>
      <c r="D1191" s="230"/>
      <c r="E1191" s="298"/>
      <c r="F1191" s="230"/>
    </row>
    <row r="1192" spans="1:6" x14ac:dyDescent="0.25">
      <c r="A1192" s="253"/>
      <c r="B1192" s="8"/>
      <c r="C1192" s="179"/>
      <c r="D1192" s="230"/>
      <c r="E1192" s="298"/>
      <c r="F1192" s="230"/>
    </row>
    <row r="1193" spans="1:6" x14ac:dyDescent="0.25">
      <c r="A1193" s="253"/>
      <c r="B1193" s="8"/>
      <c r="C1193" s="179"/>
      <c r="D1193" s="230"/>
      <c r="E1193" s="298"/>
      <c r="F1193" s="230"/>
    </row>
    <row r="1194" spans="1:6" x14ac:dyDescent="0.25">
      <c r="A1194" s="253"/>
      <c r="B1194" s="8"/>
      <c r="C1194" s="179"/>
      <c r="D1194" s="230"/>
      <c r="E1194" s="298"/>
      <c r="F1194" s="230"/>
    </row>
    <row r="1195" spans="1:6" x14ac:dyDescent="0.25">
      <c r="A1195" s="253"/>
      <c r="B1195" s="8"/>
      <c r="C1195" s="179"/>
      <c r="D1195" s="230"/>
      <c r="E1195" s="298"/>
      <c r="F1195" s="230"/>
    </row>
    <row r="1196" spans="1:6" x14ac:dyDescent="0.25">
      <c r="A1196" s="253"/>
      <c r="B1196" s="8"/>
      <c r="C1196" s="179"/>
      <c r="D1196" s="230"/>
      <c r="E1196" s="298"/>
      <c r="F1196" s="230"/>
    </row>
    <row r="1197" spans="1:6" x14ac:dyDescent="0.25">
      <c r="A1197" s="253"/>
      <c r="B1197" s="8"/>
      <c r="C1197" s="179"/>
      <c r="D1197" s="230"/>
      <c r="E1197" s="298"/>
      <c r="F1197" s="230"/>
    </row>
    <row r="1198" spans="1:6" x14ac:dyDescent="0.25">
      <c r="A1198" s="253"/>
      <c r="B1198" s="8"/>
      <c r="C1198" s="179"/>
      <c r="D1198" s="230"/>
      <c r="E1198" s="298"/>
      <c r="F1198" s="230"/>
    </row>
    <row r="1199" spans="1:6" x14ac:dyDescent="0.25">
      <c r="A1199" s="253"/>
      <c r="B1199" s="8"/>
      <c r="C1199" s="179"/>
      <c r="D1199" s="230"/>
      <c r="E1199" s="298"/>
      <c r="F1199" s="230"/>
    </row>
    <row r="1200" spans="1:6" x14ac:dyDescent="0.25">
      <c r="A1200" s="253"/>
      <c r="B1200" s="8"/>
      <c r="C1200" s="179"/>
      <c r="D1200" s="230"/>
      <c r="E1200" s="298"/>
      <c r="F1200" s="230"/>
    </row>
    <row r="1201" spans="1:6" x14ac:dyDescent="0.25">
      <c r="A1201" s="253"/>
      <c r="B1201" s="8"/>
      <c r="C1201" s="179"/>
      <c r="D1201" s="230"/>
      <c r="E1201" s="298"/>
      <c r="F1201" s="230"/>
    </row>
    <row r="1202" spans="1:6" x14ac:dyDescent="0.25">
      <c r="A1202" s="253"/>
      <c r="B1202" s="8"/>
      <c r="C1202" s="179"/>
      <c r="D1202" s="230"/>
      <c r="E1202" s="298"/>
      <c r="F1202" s="230"/>
    </row>
    <row r="1203" spans="1:6" x14ac:dyDescent="0.25">
      <c r="A1203" s="253"/>
      <c r="B1203" s="8"/>
      <c r="C1203" s="179"/>
      <c r="D1203" s="230"/>
      <c r="E1203" s="298"/>
      <c r="F1203" s="230"/>
    </row>
    <row r="1204" spans="1:6" x14ac:dyDescent="0.25">
      <c r="A1204" s="253"/>
      <c r="B1204" s="8"/>
      <c r="C1204" s="179"/>
      <c r="D1204" s="230"/>
      <c r="E1204" s="298"/>
      <c r="F1204" s="230"/>
    </row>
    <row r="1205" spans="1:6" x14ac:dyDescent="0.25">
      <c r="A1205" s="253"/>
      <c r="B1205" s="8"/>
      <c r="C1205" s="179"/>
      <c r="D1205" s="230"/>
      <c r="E1205" s="298"/>
      <c r="F1205" s="230"/>
    </row>
    <row r="1206" spans="1:6" x14ac:dyDescent="0.25">
      <c r="A1206" s="253"/>
      <c r="B1206" s="8"/>
      <c r="C1206" s="179"/>
      <c r="D1206" s="230"/>
      <c r="E1206" s="298"/>
      <c r="F1206" s="230"/>
    </row>
    <row r="1207" spans="1:6" x14ac:dyDescent="0.25">
      <c r="A1207" s="253"/>
      <c r="B1207" s="8"/>
      <c r="C1207" s="179"/>
      <c r="D1207" s="230"/>
      <c r="E1207" s="298"/>
      <c r="F1207" s="230"/>
    </row>
    <row r="1208" spans="1:6" x14ac:dyDescent="0.25">
      <c r="A1208" s="253"/>
      <c r="B1208" s="8"/>
      <c r="C1208" s="179"/>
      <c r="D1208" s="230"/>
      <c r="E1208" s="298"/>
      <c r="F1208" s="230"/>
    </row>
    <row r="1209" spans="1:6" x14ac:dyDescent="0.25">
      <c r="A1209" s="253"/>
      <c r="B1209" s="8"/>
      <c r="C1209" s="179"/>
      <c r="D1209" s="230"/>
      <c r="E1209" s="298"/>
      <c r="F1209" s="230"/>
    </row>
    <row r="1210" spans="1:6" x14ac:dyDescent="0.25">
      <c r="A1210" s="253"/>
      <c r="B1210" s="8"/>
      <c r="C1210" s="179"/>
      <c r="D1210" s="230"/>
      <c r="E1210" s="298"/>
      <c r="F1210" s="230"/>
    </row>
    <row r="1211" spans="1:6" x14ac:dyDescent="0.25">
      <c r="A1211" s="253"/>
      <c r="B1211" s="8"/>
      <c r="C1211" s="179"/>
      <c r="D1211" s="230"/>
      <c r="E1211" s="298"/>
      <c r="F1211" s="230"/>
    </row>
    <row r="1212" spans="1:6" x14ac:dyDescent="0.25">
      <c r="A1212" s="253"/>
      <c r="B1212" s="8"/>
      <c r="C1212" s="179"/>
      <c r="D1212" s="230"/>
      <c r="E1212" s="298"/>
      <c r="F1212" s="230"/>
    </row>
    <row r="1213" spans="1:6" x14ac:dyDescent="0.25">
      <c r="A1213" s="253"/>
      <c r="B1213" s="8"/>
      <c r="C1213" s="179"/>
      <c r="D1213" s="230"/>
      <c r="E1213" s="298"/>
      <c r="F1213" s="230"/>
    </row>
    <row r="1214" spans="1:6" x14ac:dyDescent="0.25">
      <c r="A1214" s="253"/>
      <c r="B1214" s="8"/>
      <c r="C1214" s="179"/>
      <c r="D1214" s="230"/>
      <c r="E1214" s="298"/>
      <c r="F1214" s="230"/>
    </row>
    <row r="1215" spans="1:6" x14ac:dyDescent="0.25">
      <c r="A1215" s="253"/>
      <c r="B1215" s="8"/>
      <c r="C1215" s="179"/>
      <c r="D1215" s="230"/>
      <c r="E1215" s="298"/>
      <c r="F1215" s="230"/>
    </row>
    <row r="1216" spans="1:6" x14ac:dyDescent="0.25">
      <c r="A1216" s="253"/>
      <c r="B1216" s="8"/>
      <c r="C1216" s="179"/>
      <c r="D1216" s="230"/>
      <c r="E1216" s="298"/>
      <c r="F1216" s="230"/>
    </row>
    <row r="1217" spans="1:6" x14ac:dyDescent="0.25">
      <c r="A1217" s="253"/>
      <c r="B1217" s="8"/>
      <c r="C1217" s="179"/>
      <c r="D1217" s="230"/>
      <c r="E1217" s="298"/>
      <c r="F1217" s="230"/>
    </row>
    <row r="1218" spans="1:6" x14ac:dyDescent="0.25">
      <c r="A1218" s="253"/>
      <c r="B1218" s="8"/>
      <c r="C1218" s="179"/>
      <c r="D1218" s="230"/>
      <c r="E1218" s="298"/>
      <c r="F1218" s="230"/>
    </row>
    <row r="1219" spans="1:6" x14ac:dyDescent="0.25">
      <c r="A1219" s="253"/>
      <c r="B1219" s="8"/>
      <c r="C1219" s="179"/>
      <c r="D1219" s="230"/>
      <c r="E1219" s="298"/>
      <c r="F1219" s="230"/>
    </row>
    <row r="1220" spans="1:6" x14ac:dyDescent="0.25">
      <c r="A1220" s="253"/>
      <c r="B1220" s="8"/>
      <c r="C1220" s="179"/>
      <c r="D1220" s="230"/>
      <c r="E1220" s="298"/>
      <c r="F1220" s="230"/>
    </row>
    <row r="1221" spans="1:6" x14ac:dyDescent="0.25">
      <c r="A1221" s="253"/>
      <c r="B1221" s="8"/>
      <c r="C1221" s="179"/>
      <c r="D1221" s="230"/>
      <c r="E1221" s="298"/>
      <c r="F1221" s="230"/>
    </row>
    <row r="1222" spans="1:6" x14ac:dyDescent="0.25">
      <c r="A1222" s="253"/>
      <c r="B1222" s="8"/>
      <c r="C1222" s="179"/>
      <c r="D1222" s="230"/>
      <c r="E1222" s="298"/>
      <c r="F1222" s="230"/>
    </row>
    <row r="1223" spans="1:6" x14ac:dyDescent="0.25">
      <c r="A1223" s="253"/>
      <c r="B1223" s="8"/>
      <c r="C1223" s="179"/>
      <c r="D1223" s="230"/>
      <c r="E1223" s="298"/>
      <c r="F1223" s="230"/>
    </row>
    <row r="1224" spans="1:6" x14ac:dyDescent="0.25">
      <c r="A1224" s="253"/>
      <c r="B1224" s="8"/>
      <c r="C1224" s="179"/>
      <c r="D1224" s="230"/>
      <c r="E1224" s="298"/>
      <c r="F1224" s="230"/>
    </row>
    <row r="1225" spans="1:6" x14ac:dyDescent="0.25">
      <c r="A1225" s="253"/>
      <c r="B1225" s="8"/>
      <c r="C1225" s="179"/>
      <c r="D1225" s="230"/>
      <c r="E1225" s="298"/>
      <c r="F1225" s="230"/>
    </row>
    <row r="1226" spans="1:6" x14ac:dyDescent="0.25">
      <c r="A1226" s="253"/>
      <c r="B1226" s="8"/>
      <c r="C1226" s="179"/>
      <c r="D1226" s="230"/>
      <c r="E1226" s="298"/>
      <c r="F1226" s="230"/>
    </row>
    <row r="1227" spans="1:6" x14ac:dyDescent="0.25">
      <c r="A1227" s="253"/>
      <c r="B1227" s="8"/>
      <c r="C1227" s="179"/>
      <c r="D1227" s="230"/>
      <c r="E1227" s="298"/>
      <c r="F1227" s="230"/>
    </row>
    <row r="1228" spans="1:6" x14ac:dyDescent="0.25">
      <c r="A1228" s="253"/>
      <c r="B1228" s="8"/>
      <c r="C1228" s="179"/>
      <c r="D1228" s="230"/>
      <c r="E1228" s="298"/>
      <c r="F1228" s="230"/>
    </row>
    <row r="1229" spans="1:6" x14ac:dyDescent="0.25">
      <c r="A1229" s="253"/>
      <c r="B1229" s="8"/>
      <c r="C1229" s="179"/>
      <c r="D1229" s="230"/>
      <c r="E1229" s="298"/>
      <c r="F1229" s="230"/>
    </row>
    <row r="1230" spans="1:6" x14ac:dyDescent="0.25">
      <c r="A1230" s="253"/>
      <c r="B1230" s="8"/>
      <c r="C1230" s="179"/>
      <c r="D1230" s="230"/>
      <c r="E1230" s="298"/>
      <c r="F1230" s="230"/>
    </row>
    <row r="1231" spans="1:6" x14ac:dyDescent="0.25">
      <c r="A1231" s="253"/>
      <c r="B1231" s="8"/>
      <c r="C1231" s="179"/>
      <c r="D1231" s="230"/>
      <c r="E1231" s="298"/>
      <c r="F1231" s="230"/>
    </row>
    <row r="1232" spans="1:6" x14ac:dyDescent="0.25">
      <c r="A1232" s="253"/>
      <c r="B1232" s="8"/>
      <c r="C1232" s="179"/>
      <c r="D1232" s="230"/>
      <c r="E1232" s="298"/>
      <c r="F1232" s="230"/>
    </row>
    <row r="1233" spans="1:6" x14ac:dyDescent="0.25">
      <c r="A1233" s="253"/>
      <c r="B1233" s="8"/>
      <c r="C1233" s="179"/>
      <c r="D1233" s="230"/>
      <c r="E1233" s="298"/>
      <c r="F1233" s="230"/>
    </row>
    <row r="1234" spans="1:6" x14ac:dyDescent="0.25">
      <c r="A1234" s="253"/>
      <c r="B1234" s="8"/>
      <c r="C1234" s="179"/>
      <c r="D1234" s="230"/>
      <c r="E1234" s="298"/>
      <c r="F1234" s="230"/>
    </row>
    <row r="1235" spans="1:6" x14ac:dyDescent="0.25">
      <c r="A1235" s="253"/>
      <c r="B1235" s="8"/>
      <c r="C1235" s="179"/>
      <c r="D1235" s="230"/>
      <c r="E1235" s="298"/>
      <c r="F1235" s="230"/>
    </row>
    <row r="1236" spans="1:6" x14ac:dyDescent="0.25">
      <c r="A1236" s="253"/>
      <c r="B1236" s="8"/>
      <c r="C1236" s="179"/>
      <c r="D1236" s="230"/>
      <c r="E1236" s="298"/>
      <c r="F1236" s="230"/>
    </row>
    <row r="1237" spans="1:6" x14ac:dyDescent="0.25">
      <c r="A1237" s="253"/>
      <c r="B1237" s="8"/>
      <c r="C1237" s="179"/>
      <c r="D1237" s="230"/>
      <c r="E1237" s="298"/>
      <c r="F1237" s="230"/>
    </row>
    <row r="1238" spans="1:6" x14ac:dyDescent="0.25">
      <c r="A1238" s="253"/>
      <c r="B1238" s="8"/>
      <c r="C1238" s="179"/>
      <c r="D1238" s="230"/>
      <c r="E1238" s="298"/>
      <c r="F1238" s="230"/>
    </row>
    <row r="1239" spans="1:6" x14ac:dyDescent="0.25">
      <c r="A1239" s="253"/>
      <c r="B1239" s="8"/>
      <c r="C1239" s="179"/>
      <c r="D1239" s="230"/>
      <c r="E1239" s="298"/>
      <c r="F1239" s="230"/>
    </row>
    <row r="1240" spans="1:6" x14ac:dyDescent="0.25">
      <c r="A1240" s="253"/>
      <c r="B1240" s="8"/>
      <c r="C1240" s="179"/>
      <c r="D1240" s="230"/>
      <c r="E1240" s="298"/>
      <c r="F1240" s="230"/>
    </row>
    <row r="1241" spans="1:6" x14ac:dyDescent="0.25">
      <c r="A1241" s="253"/>
      <c r="B1241" s="8"/>
      <c r="C1241" s="179"/>
      <c r="D1241" s="230"/>
      <c r="E1241" s="298"/>
      <c r="F1241" s="230"/>
    </row>
    <row r="1242" spans="1:6" x14ac:dyDescent="0.25">
      <c r="A1242" s="253"/>
      <c r="B1242" s="8"/>
      <c r="C1242" s="179"/>
      <c r="D1242" s="230"/>
      <c r="E1242" s="298"/>
      <c r="F1242" s="230"/>
    </row>
    <row r="1243" spans="1:6" x14ac:dyDescent="0.25">
      <c r="A1243" s="253"/>
      <c r="B1243" s="8"/>
      <c r="C1243" s="179"/>
      <c r="D1243" s="230"/>
      <c r="E1243" s="298"/>
      <c r="F1243" s="230"/>
    </row>
    <row r="1244" spans="1:6" x14ac:dyDescent="0.25">
      <c r="A1244" s="253"/>
      <c r="B1244" s="8"/>
      <c r="C1244" s="179"/>
      <c r="D1244" s="230"/>
      <c r="E1244" s="298"/>
      <c r="F1244" s="230"/>
    </row>
    <row r="1245" spans="1:6" x14ac:dyDescent="0.25">
      <c r="A1245" s="253"/>
      <c r="B1245" s="8"/>
      <c r="C1245" s="179"/>
      <c r="D1245" s="230"/>
      <c r="E1245" s="298"/>
      <c r="F1245" s="230"/>
    </row>
    <row r="1246" spans="1:6" x14ac:dyDescent="0.25">
      <c r="A1246" s="253"/>
      <c r="B1246" s="8"/>
      <c r="C1246" s="179"/>
      <c r="D1246" s="230"/>
      <c r="E1246" s="298"/>
      <c r="F1246" s="230"/>
    </row>
    <row r="1247" spans="1:6" x14ac:dyDescent="0.25">
      <c r="A1247" s="253"/>
      <c r="B1247" s="8"/>
      <c r="C1247" s="179"/>
      <c r="D1247" s="230"/>
      <c r="E1247" s="298"/>
      <c r="F1247" s="230"/>
    </row>
    <row r="1248" spans="1:6" x14ac:dyDescent="0.25">
      <c r="A1248" s="253"/>
      <c r="B1248" s="8"/>
      <c r="C1248" s="179"/>
      <c r="D1248" s="230"/>
      <c r="E1248" s="298"/>
      <c r="F1248" s="230"/>
    </row>
    <row r="1249" spans="1:6" x14ac:dyDescent="0.25">
      <c r="A1249" s="253"/>
      <c r="B1249" s="8"/>
      <c r="C1249" s="179"/>
      <c r="D1249" s="230"/>
      <c r="E1249" s="298"/>
      <c r="F1249" s="230"/>
    </row>
    <row r="1250" spans="1:6" x14ac:dyDescent="0.25">
      <c r="A1250" s="253"/>
      <c r="B1250" s="8"/>
      <c r="C1250" s="179"/>
      <c r="D1250" s="230"/>
      <c r="E1250" s="298"/>
      <c r="F1250" s="230"/>
    </row>
    <row r="1251" spans="1:6" x14ac:dyDescent="0.25">
      <c r="A1251" s="253"/>
      <c r="B1251" s="8"/>
      <c r="C1251" s="179"/>
      <c r="D1251" s="230"/>
      <c r="E1251" s="298"/>
      <c r="F1251" s="230"/>
    </row>
    <row r="1252" spans="1:6" x14ac:dyDescent="0.25">
      <c r="A1252" s="253"/>
      <c r="B1252" s="8"/>
      <c r="C1252" s="179"/>
      <c r="D1252" s="230"/>
      <c r="E1252" s="298"/>
      <c r="F1252" s="230"/>
    </row>
    <row r="1253" spans="1:6" x14ac:dyDescent="0.25">
      <c r="A1253" s="253"/>
      <c r="B1253" s="8"/>
      <c r="C1253" s="179"/>
      <c r="D1253" s="230"/>
      <c r="E1253" s="298"/>
      <c r="F1253" s="230"/>
    </row>
    <row r="1254" spans="1:6" x14ac:dyDescent="0.25">
      <c r="A1254" s="253"/>
      <c r="B1254" s="8"/>
      <c r="C1254" s="179"/>
      <c r="D1254" s="230"/>
      <c r="E1254" s="298"/>
      <c r="F1254" s="230"/>
    </row>
    <row r="1255" spans="1:6" x14ac:dyDescent="0.25">
      <c r="A1255" s="253"/>
      <c r="B1255" s="8"/>
      <c r="C1255" s="179"/>
      <c r="D1255" s="230"/>
      <c r="E1255" s="298"/>
      <c r="F1255" s="230"/>
    </row>
    <row r="1256" spans="1:6" x14ac:dyDescent="0.25">
      <c r="A1256" s="253"/>
      <c r="B1256" s="8"/>
      <c r="C1256" s="179"/>
      <c r="D1256" s="230"/>
      <c r="E1256" s="298"/>
      <c r="F1256" s="230"/>
    </row>
    <row r="1257" spans="1:6" x14ac:dyDescent="0.25">
      <c r="A1257" s="253"/>
      <c r="B1257" s="8"/>
      <c r="C1257" s="179"/>
      <c r="D1257" s="230"/>
      <c r="E1257" s="298"/>
      <c r="F1257" s="230"/>
    </row>
    <row r="1258" spans="1:6" x14ac:dyDescent="0.25">
      <c r="A1258" s="253"/>
      <c r="B1258" s="8"/>
      <c r="C1258" s="179"/>
      <c r="D1258" s="230"/>
      <c r="E1258" s="298"/>
      <c r="F1258" s="230"/>
    </row>
    <row r="1259" spans="1:6" x14ac:dyDescent="0.25">
      <c r="A1259" s="253"/>
      <c r="B1259" s="8"/>
      <c r="C1259" s="179"/>
      <c r="D1259" s="230"/>
      <c r="E1259" s="298"/>
      <c r="F1259" s="230"/>
    </row>
    <row r="1260" spans="1:6" x14ac:dyDescent="0.25">
      <c r="A1260" s="253"/>
      <c r="B1260" s="8"/>
      <c r="C1260" s="179"/>
      <c r="D1260" s="230"/>
      <c r="E1260" s="298"/>
      <c r="F1260" s="230"/>
    </row>
    <row r="1261" spans="1:6" x14ac:dyDescent="0.25">
      <c r="A1261" s="253"/>
      <c r="B1261" s="8"/>
      <c r="C1261" s="179"/>
      <c r="D1261" s="230"/>
      <c r="E1261" s="298"/>
      <c r="F1261" s="230"/>
    </row>
    <row r="1262" spans="1:6" x14ac:dyDescent="0.25">
      <c r="A1262" s="253"/>
      <c r="B1262" s="8"/>
      <c r="C1262" s="179"/>
      <c r="D1262" s="230"/>
      <c r="E1262" s="298"/>
      <c r="F1262" s="230"/>
    </row>
    <row r="1263" spans="1:6" x14ac:dyDescent="0.25">
      <c r="A1263" s="253"/>
      <c r="B1263" s="8"/>
      <c r="C1263" s="179"/>
      <c r="D1263" s="230"/>
      <c r="E1263" s="298"/>
      <c r="F1263" s="230"/>
    </row>
    <row r="1264" spans="1:6" x14ac:dyDescent="0.25">
      <c r="A1264" s="253"/>
      <c r="B1264" s="8"/>
      <c r="C1264" s="179"/>
      <c r="D1264" s="230"/>
      <c r="E1264" s="298"/>
      <c r="F1264" s="230"/>
    </row>
    <row r="1265" spans="1:6" x14ac:dyDescent="0.25">
      <c r="A1265" s="253"/>
      <c r="B1265" s="8"/>
      <c r="C1265" s="179"/>
      <c r="D1265" s="230"/>
      <c r="E1265" s="298"/>
      <c r="F1265" s="230"/>
    </row>
    <row r="1266" spans="1:6" x14ac:dyDescent="0.25">
      <c r="A1266" s="253"/>
      <c r="B1266" s="8"/>
      <c r="C1266" s="179"/>
      <c r="D1266" s="230"/>
      <c r="E1266" s="298"/>
      <c r="F1266" s="230"/>
    </row>
    <row r="1267" spans="1:6" x14ac:dyDescent="0.25">
      <c r="A1267" s="253"/>
      <c r="B1267" s="8"/>
      <c r="C1267" s="179"/>
      <c r="D1267" s="230"/>
      <c r="E1267" s="298"/>
      <c r="F1267" s="230"/>
    </row>
    <row r="1268" spans="1:6" x14ac:dyDescent="0.25">
      <c r="A1268" s="253"/>
      <c r="B1268" s="8"/>
      <c r="C1268" s="179"/>
      <c r="D1268" s="230"/>
      <c r="E1268" s="298"/>
      <c r="F1268" s="230"/>
    </row>
    <row r="1269" spans="1:6" x14ac:dyDescent="0.25">
      <c r="A1269" s="253"/>
      <c r="B1269" s="8"/>
      <c r="C1269" s="179"/>
      <c r="D1269" s="230"/>
      <c r="E1269" s="298"/>
      <c r="F1269" s="230"/>
    </row>
    <row r="1270" spans="1:6" x14ac:dyDescent="0.25">
      <c r="A1270" s="253"/>
      <c r="B1270" s="8"/>
      <c r="C1270" s="179"/>
      <c r="D1270" s="230"/>
      <c r="E1270" s="298"/>
      <c r="F1270" s="230"/>
    </row>
    <row r="1271" spans="1:6" x14ac:dyDescent="0.25">
      <c r="A1271" s="253"/>
      <c r="B1271" s="8"/>
      <c r="C1271" s="179"/>
      <c r="D1271" s="230"/>
      <c r="E1271" s="298"/>
      <c r="F1271" s="230"/>
    </row>
    <row r="1272" spans="1:6" x14ac:dyDescent="0.25">
      <c r="A1272" s="253"/>
      <c r="B1272" s="8"/>
      <c r="C1272" s="179"/>
      <c r="D1272" s="230"/>
      <c r="E1272" s="298"/>
      <c r="F1272" s="230"/>
    </row>
    <row r="1273" spans="1:6" x14ac:dyDescent="0.25">
      <c r="A1273" s="253"/>
      <c r="B1273" s="8"/>
      <c r="C1273" s="179"/>
      <c r="D1273" s="230"/>
      <c r="E1273" s="298"/>
      <c r="F1273" s="230"/>
    </row>
    <row r="1274" spans="1:6" x14ac:dyDescent="0.25">
      <c r="A1274" s="253"/>
      <c r="B1274" s="8"/>
      <c r="C1274" s="179"/>
      <c r="D1274" s="230"/>
      <c r="E1274" s="298"/>
      <c r="F1274" s="230"/>
    </row>
    <row r="1275" spans="1:6" x14ac:dyDescent="0.25">
      <c r="A1275" s="253"/>
      <c r="B1275" s="8"/>
      <c r="C1275" s="179"/>
      <c r="D1275" s="230"/>
      <c r="E1275" s="298"/>
      <c r="F1275" s="230"/>
    </row>
    <row r="1276" spans="1:6" x14ac:dyDescent="0.25">
      <c r="A1276" s="253"/>
      <c r="B1276" s="8"/>
      <c r="C1276" s="179"/>
      <c r="D1276" s="230"/>
      <c r="E1276" s="298"/>
      <c r="F1276" s="230"/>
    </row>
    <row r="1277" spans="1:6" x14ac:dyDescent="0.25">
      <c r="A1277" s="253"/>
      <c r="B1277" s="8"/>
      <c r="C1277" s="179"/>
      <c r="D1277" s="230"/>
      <c r="E1277" s="298"/>
      <c r="F1277" s="230"/>
    </row>
    <row r="1278" spans="1:6" x14ac:dyDescent="0.25">
      <c r="A1278" s="253"/>
      <c r="B1278" s="8"/>
      <c r="C1278" s="179"/>
      <c r="D1278" s="230"/>
      <c r="E1278" s="298"/>
      <c r="F1278" s="230"/>
    </row>
    <row r="1279" spans="1:6" x14ac:dyDescent="0.25">
      <c r="A1279" s="253"/>
      <c r="B1279" s="8"/>
      <c r="C1279" s="179"/>
      <c r="D1279" s="230"/>
      <c r="E1279" s="298"/>
      <c r="F1279" s="230"/>
    </row>
    <row r="1280" spans="1:6" x14ac:dyDescent="0.25">
      <c r="A1280" s="253"/>
      <c r="B1280" s="8"/>
      <c r="C1280" s="179"/>
      <c r="D1280" s="230"/>
      <c r="E1280" s="298"/>
      <c r="F1280" s="230"/>
    </row>
    <row r="1281" spans="1:6" x14ac:dyDescent="0.25">
      <c r="A1281" s="253"/>
      <c r="B1281" s="8"/>
      <c r="C1281" s="179"/>
      <c r="D1281" s="230"/>
      <c r="E1281" s="298"/>
      <c r="F1281" s="230"/>
    </row>
    <row r="1282" spans="1:6" x14ac:dyDescent="0.25">
      <c r="A1282" s="253"/>
      <c r="B1282" s="8"/>
      <c r="C1282" s="179"/>
      <c r="D1282" s="230"/>
      <c r="E1282" s="298"/>
      <c r="F1282" s="230"/>
    </row>
    <row r="1283" spans="1:6" x14ac:dyDescent="0.25">
      <c r="A1283" s="253"/>
      <c r="B1283" s="8"/>
      <c r="C1283" s="179"/>
      <c r="D1283" s="230"/>
      <c r="E1283" s="298"/>
      <c r="F1283" s="230"/>
    </row>
    <row r="1284" spans="1:6" x14ac:dyDescent="0.25">
      <c r="A1284" s="253"/>
      <c r="B1284" s="8"/>
      <c r="C1284" s="179"/>
      <c r="D1284" s="230"/>
      <c r="E1284" s="298"/>
      <c r="F1284" s="230"/>
    </row>
    <row r="1285" spans="1:6" x14ac:dyDescent="0.25">
      <c r="A1285" s="253"/>
      <c r="B1285" s="8"/>
      <c r="C1285" s="179"/>
      <c r="D1285" s="230"/>
      <c r="E1285" s="298"/>
      <c r="F1285" s="230"/>
    </row>
    <row r="1286" spans="1:6" x14ac:dyDescent="0.25">
      <c r="A1286" s="253"/>
      <c r="B1286" s="8"/>
      <c r="C1286" s="179"/>
      <c r="D1286" s="230"/>
      <c r="E1286" s="298"/>
      <c r="F1286" s="230"/>
    </row>
    <row r="1287" spans="1:6" x14ac:dyDescent="0.25">
      <c r="A1287" s="253"/>
      <c r="B1287" s="8"/>
      <c r="C1287" s="179"/>
      <c r="D1287" s="230"/>
      <c r="E1287" s="298"/>
      <c r="F1287" s="230"/>
    </row>
    <row r="1288" spans="1:6" x14ac:dyDescent="0.25">
      <c r="A1288" s="253"/>
      <c r="B1288" s="8"/>
      <c r="C1288" s="179"/>
      <c r="D1288" s="230"/>
      <c r="E1288" s="298"/>
      <c r="F1288" s="230"/>
    </row>
    <row r="1289" spans="1:6" x14ac:dyDescent="0.25">
      <c r="A1289" s="253"/>
      <c r="B1289" s="8"/>
      <c r="C1289" s="179"/>
      <c r="D1289" s="230"/>
      <c r="E1289" s="298"/>
      <c r="F1289" s="230"/>
    </row>
    <row r="1290" spans="1:6" x14ac:dyDescent="0.25">
      <c r="A1290" s="253"/>
      <c r="B1290" s="8"/>
      <c r="C1290" s="179"/>
      <c r="D1290" s="230"/>
      <c r="E1290" s="298"/>
      <c r="F1290" s="230"/>
    </row>
    <row r="1291" spans="1:6" x14ac:dyDescent="0.25">
      <c r="A1291" s="253"/>
      <c r="B1291" s="8"/>
      <c r="C1291" s="179"/>
      <c r="D1291" s="230"/>
      <c r="E1291" s="298"/>
      <c r="F1291" s="230"/>
    </row>
    <row r="1292" spans="1:6" x14ac:dyDescent="0.25">
      <c r="A1292" s="253"/>
      <c r="B1292" s="8"/>
      <c r="C1292" s="179"/>
      <c r="D1292" s="230"/>
      <c r="E1292" s="298"/>
      <c r="F1292" s="230"/>
    </row>
    <row r="1293" spans="1:6" x14ac:dyDescent="0.25">
      <c r="A1293" s="253"/>
      <c r="B1293" s="8"/>
      <c r="C1293" s="179"/>
      <c r="D1293" s="230"/>
      <c r="E1293" s="298"/>
      <c r="F1293" s="230"/>
    </row>
    <row r="1294" spans="1:6" x14ac:dyDescent="0.25">
      <c r="A1294" s="253"/>
      <c r="B1294" s="8"/>
      <c r="C1294" s="179"/>
      <c r="D1294" s="230"/>
      <c r="E1294" s="298"/>
      <c r="F1294" s="230"/>
    </row>
    <row r="1295" spans="1:6" x14ac:dyDescent="0.25">
      <c r="A1295" s="253"/>
      <c r="B1295" s="8"/>
      <c r="C1295" s="179"/>
      <c r="D1295" s="230"/>
      <c r="E1295" s="298"/>
      <c r="F1295" s="230"/>
    </row>
    <row r="1296" spans="1:6" x14ac:dyDescent="0.25">
      <c r="A1296" s="253"/>
      <c r="B1296" s="8"/>
      <c r="C1296" s="179"/>
      <c r="D1296" s="230"/>
      <c r="E1296" s="298"/>
      <c r="F1296" s="230"/>
    </row>
    <row r="1297" spans="1:6" x14ac:dyDescent="0.25">
      <c r="A1297" s="253"/>
      <c r="B1297" s="8"/>
      <c r="C1297" s="179"/>
      <c r="D1297" s="230"/>
      <c r="E1297" s="298"/>
      <c r="F1297" s="230"/>
    </row>
    <row r="1298" spans="1:6" x14ac:dyDescent="0.25">
      <c r="A1298" s="253"/>
      <c r="B1298" s="8"/>
      <c r="C1298" s="179"/>
      <c r="D1298" s="230"/>
      <c r="E1298" s="298"/>
      <c r="F1298" s="230"/>
    </row>
    <row r="1299" spans="1:6" x14ac:dyDescent="0.25">
      <c r="A1299" s="253"/>
      <c r="B1299" s="8"/>
      <c r="C1299" s="179"/>
      <c r="D1299" s="230"/>
      <c r="E1299" s="298"/>
      <c r="F1299" s="230"/>
    </row>
    <row r="1300" spans="1:6" x14ac:dyDescent="0.25">
      <c r="A1300" s="253"/>
      <c r="B1300" s="8"/>
      <c r="C1300" s="179"/>
      <c r="D1300" s="230"/>
      <c r="E1300" s="298"/>
      <c r="F1300" s="230"/>
    </row>
    <row r="1301" spans="1:6" x14ac:dyDescent="0.25">
      <c r="A1301" s="253"/>
      <c r="B1301" s="8"/>
      <c r="C1301" s="179"/>
      <c r="D1301" s="230"/>
      <c r="E1301" s="298"/>
      <c r="F1301" s="230"/>
    </row>
    <row r="1302" spans="1:6" x14ac:dyDescent="0.25">
      <c r="A1302" s="253"/>
      <c r="B1302" s="8"/>
      <c r="C1302" s="179"/>
      <c r="D1302" s="230"/>
      <c r="E1302" s="298"/>
      <c r="F1302" s="230"/>
    </row>
    <row r="1303" spans="1:6" x14ac:dyDescent="0.25">
      <c r="A1303" s="253"/>
      <c r="B1303" s="8"/>
      <c r="C1303" s="179"/>
      <c r="D1303" s="230"/>
      <c r="E1303" s="298"/>
      <c r="F1303" s="230"/>
    </row>
    <row r="1304" spans="1:6" x14ac:dyDescent="0.25">
      <c r="A1304" s="253"/>
      <c r="B1304" s="8"/>
      <c r="C1304" s="179"/>
      <c r="D1304" s="230"/>
      <c r="E1304" s="298"/>
      <c r="F1304" s="230"/>
    </row>
    <row r="1305" spans="1:6" x14ac:dyDescent="0.25">
      <c r="A1305" s="253"/>
      <c r="B1305" s="8"/>
      <c r="C1305" s="179"/>
      <c r="D1305" s="230"/>
      <c r="E1305" s="298"/>
      <c r="F1305" s="230"/>
    </row>
    <row r="1306" spans="1:6" x14ac:dyDescent="0.25">
      <c r="A1306" s="253"/>
      <c r="B1306" s="8"/>
      <c r="C1306" s="179"/>
      <c r="D1306" s="230"/>
      <c r="E1306" s="298"/>
      <c r="F1306" s="230"/>
    </row>
    <row r="1307" spans="1:6" x14ac:dyDescent="0.25">
      <c r="A1307" s="253"/>
      <c r="B1307" s="8"/>
      <c r="C1307" s="179"/>
      <c r="D1307" s="230"/>
      <c r="E1307" s="298"/>
      <c r="F1307" s="230"/>
    </row>
    <row r="1308" spans="1:6" x14ac:dyDescent="0.25">
      <c r="A1308" s="253"/>
      <c r="B1308" s="8"/>
      <c r="C1308" s="179"/>
      <c r="D1308" s="230"/>
      <c r="E1308" s="298"/>
      <c r="F1308" s="230"/>
    </row>
    <row r="1309" spans="1:6" x14ac:dyDescent="0.25">
      <c r="A1309" s="253"/>
      <c r="B1309" s="8"/>
      <c r="C1309" s="179"/>
      <c r="D1309" s="230"/>
      <c r="E1309" s="298"/>
      <c r="F1309" s="230"/>
    </row>
    <row r="1310" spans="1:6" x14ac:dyDescent="0.25">
      <c r="A1310" s="253"/>
      <c r="B1310" s="8"/>
      <c r="C1310" s="179"/>
      <c r="D1310" s="230"/>
      <c r="E1310" s="298"/>
      <c r="F1310" s="230"/>
    </row>
    <row r="1311" spans="1:6" x14ac:dyDescent="0.25">
      <c r="A1311" s="253"/>
      <c r="B1311" s="8"/>
      <c r="C1311" s="179"/>
      <c r="D1311" s="230"/>
      <c r="E1311" s="298"/>
      <c r="F1311" s="230"/>
    </row>
    <row r="1312" spans="1:6" x14ac:dyDescent="0.25">
      <c r="A1312" s="253"/>
      <c r="B1312" s="8"/>
      <c r="C1312" s="179"/>
      <c r="D1312" s="230"/>
      <c r="E1312" s="298"/>
      <c r="F1312" s="230"/>
    </row>
    <row r="1313" spans="1:6" x14ac:dyDescent="0.25">
      <c r="A1313" s="253"/>
      <c r="B1313" s="8"/>
      <c r="C1313" s="179"/>
      <c r="D1313" s="230"/>
      <c r="E1313" s="298"/>
      <c r="F1313" s="230"/>
    </row>
    <row r="1314" spans="1:6" x14ac:dyDescent="0.25">
      <c r="A1314" s="253"/>
      <c r="B1314" s="8"/>
      <c r="C1314" s="179"/>
      <c r="D1314" s="230"/>
      <c r="E1314" s="298"/>
      <c r="F1314" s="230"/>
    </row>
    <row r="1315" spans="1:6" x14ac:dyDescent="0.25">
      <c r="A1315" s="253"/>
      <c r="B1315" s="8"/>
      <c r="C1315" s="179"/>
      <c r="D1315" s="230"/>
      <c r="E1315" s="298"/>
      <c r="F1315" s="230"/>
    </row>
    <row r="1316" spans="1:6" x14ac:dyDescent="0.25">
      <c r="A1316" s="253"/>
      <c r="B1316" s="8"/>
      <c r="C1316" s="179"/>
      <c r="D1316" s="230"/>
      <c r="E1316" s="298"/>
      <c r="F1316" s="230"/>
    </row>
    <row r="1317" spans="1:6" x14ac:dyDescent="0.25">
      <c r="A1317" s="253"/>
      <c r="B1317" s="8"/>
      <c r="C1317" s="179"/>
      <c r="D1317" s="230"/>
      <c r="E1317" s="298"/>
      <c r="F1317" s="230"/>
    </row>
    <row r="1318" spans="1:6" x14ac:dyDescent="0.25">
      <c r="A1318" s="253"/>
      <c r="B1318" s="8"/>
      <c r="C1318" s="179"/>
      <c r="D1318" s="230"/>
      <c r="E1318" s="298"/>
      <c r="F1318" s="230"/>
    </row>
    <row r="1319" spans="1:6" x14ac:dyDescent="0.25">
      <c r="A1319" s="253"/>
      <c r="B1319" s="8"/>
      <c r="C1319" s="179"/>
      <c r="D1319" s="230"/>
      <c r="E1319" s="298"/>
      <c r="F1319" s="230"/>
    </row>
    <row r="1320" spans="1:6" x14ac:dyDescent="0.25">
      <c r="A1320" s="253"/>
      <c r="B1320" s="8"/>
      <c r="C1320" s="179"/>
      <c r="D1320" s="230"/>
      <c r="E1320" s="298"/>
      <c r="F1320" s="230"/>
    </row>
    <row r="1321" spans="1:6" x14ac:dyDescent="0.25">
      <c r="A1321" s="253"/>
      <c r="B1321" s="8"/>
      <c r="C1321" s="179"/>
      <c r="D1321" s="230"/>
      <c r="E1321" s="298"/>
      <c r="F1321" s="230"/>
    </row>
    <row r="1322" spans="1:6" x14ac:dyDescent="0.25">
      <c r="A1322" s="253"/>
      <c r="B1322" s="8"/>
      <c r="C1322" s="179"/>
      <c r="D1322" s="230"/>
      <c r="E1322" s="298"/>
      <c r="F1322" s="230"/>
    </row>
    <row r="1323" spans="1:6" x14ac:dyDescent="0.25">
      <c r="A1323" s="253"/>
      <c r="B1323" s="8"/>
      <c r="C1323" s="179"/>
      <c r="D1323" s="230"/>
      <c r="E1323" s="298"/>
      <c r="F1323" s="230"/>
    </row>
    <row r="1324" spans="1:6" x14ac:dyDescent="0.25">
      <c r="A1324" s="253"/>
      <c r="B1324" s="8"/>
      <c r="C1324" s="179"/>
      <c r="D1324" s="230"/>
      <c r="E1324" s="298"/>
      <c r="F1324" s="230"/>
    </row>
    <row r="1325" spans="1:6" x14ac:dyDescent="0.25">
      <c r="A1325" s="253"/>
      <c r="B1325" s="8"/>
      <c r="C1325" s="179"/>
      <c r="D1325" s="230"/>
      <c r="E1325" s="298"/>
      <c r="F1325" s="230"/>
    </row>
    <row r="1326" spans="1:6" x14ac:dyDescent="0.25">
      <c r="A1326" s="253"/>
      <c r="B1326" s="8"/>
      <c r="C1326" s="179"/>
      <c r="D1326" s="230"/>
      <c r="E1326" s="298"/>
      <c r="F1326" s="230"/>
    </row>
    <row r="1327" spans="1:6" x14ac:dyDescent="0.25">
      <c r="A1327" s="253"/>
      <c r="B1327" s="8"/>
      <c r="C1327" s="179"/>
      <c r="D1327" s="230"/>
      <c r="E1327" s="298"/>
      <c r="F1327" s="230"/>
    </row>
    <row r="1328" spans="1:6" x14ac:dyDescent="0.25">
      <c r="A1328" s="253"/>
      <c r="B1328" s="8"/>
      <c r="C1328" s="179"/>
      <c r="D1328" s="230"/>
      <c r="E1328" s="298"/>
      <c r="F1328" s="230"/>
    </row>
    <row r="1329" spans="1:6" x14ac:dyDescent="0.25">
      <c r="A1329" s="253"/>
      <c r="B1329" s="8"/>
      <c r="C1329" s="179"/>
      <c r="D1329" s="230"/>
      <c r="E1329" s="298"/>
      <c r="F1329" s="230"/>
    </row>
    <row r="1330" spans="1:6" x14ac:dyDescent="0.25">
      <c r="A1330" s="253"/>
      <c r="B1330" s="8"/>
      <c r="C1330" s="179"/>
      <c r="D1330" s="230"/>
      <c r="E1330" s="298"/>
      <c r="F1330" s="230"/>
    </row>
    <row r="1331" spans="1:6" x14ac:dyDescent="0.25">
      <c r="A1331" s="253"/>
      <c r="B1331" s="8"/>
      <c r="C1331" s="179"/>
      <c r="D1331" s="230"/>
      <c r="E1331" s="298"/>
      <c r="F1331" s="230"/>
    </row>
    <row r="1332" spans="1:6" x14ac:dyDescent="0.25">
      <c r="A1332" s="253"/>
      <c r="B1332" s="8"/>
      <c r="C1332" s="179"/>
      <c r="D1332" s="230"/>
      <c r="E1332" s="298"/>
      <c r="F1332" s="230"/>
    </row>
    <row r="1333" spans="1:6" x14ac:dyDescent="0.25">
      <c r="A1333" s="253"/>
      <c r="B1333" s="8"/>
      <c r="C1333" s="179"/>
      <c r="D1333" s="230"/>
      <c r="E1333" s="298"/>
      <c r="F1333" s="230"/>
    </row>
    <row r="1334" spans="1:6" x14ac:dyDescent="0.25">
      <c r="A1334" s="253"/>
      <c r="B1334" s="8"/>
      <c r="C1334" s="179"/>
      <c r="D1334" s="230"/>
      <c r="E1334" s="298"/>
      <c r="F1334" s="230"/>
    </row>
    <row r="1335" spans="1:6" x14ac:dyDescent="0.25">
      <c r="A1335" s="253"/>
      <c r="B1335" s="8"/>
      <c r="C1335" s="179"/>
      <c r="D1335" s="230"/>
      <c r="E1335" s="298"/>
      <c r="F1335" s="230"/>
    </row>
    <row r="1336" spans="1:6" x14ac:dyDescent="0.25">
      <c r="A1336" s="253"/>
      <c r="B1336" s="8"/>
      <c r="C1336" s="179"/>
      <c r="D1336" s="230"/>
      <c r="E1336" s="298"/>
      <c r="F1336" s="230"/>
    </row>
    <row r="1337" spans="1:6" x14ac:dyDescent="0.25">
      <c r="A1337" s="253"/>
      <c r="B1337" s="8"/>
      <c r="C1337" s="179"/>
      <c r="D1337" s="230"/>
      <c r="E1337" s="298"/>
      <c r="F1337" s="230"/>
    </row>
    <row r="1338" spans="1:6" x14ac:dyDescent="0.25">
      <c r="A1338" s="253"/>
      <c r="B1338" s="8"/>
      <c r="C1338" s="179"/>
      <c r="D1338" s="230"/>
      <c r="E1338" s="298"/>
      <c r="F1338" s="230"/>
    </row>
    <row r="1339" spans="1:6" x14ac:dyDescent="0.25">
      <c r="A1339" s="253"/>
      <c r="B1339" s="8"/>
      <c r="C1339" s="179"/>
      <c r="D1339" s="230"/>
      <c r="E1339" s="298"/>
      <c r="F1339" s="230"/>
    </row>
    <row r="1340" spans="1:6" x14ac:dyDescent="0.25">
      <c r="A1340" s="253"/>
      <c r="B1340" s="8"/>
      <c r="C1340" s="179"/>
      <c r="D1340" s="230"/>
      <c r="E1340" s="298"/>
      <c r="F1340" s="230"/>
    </row>
    <row r="1341" spans="1:6" x14ac:dyDescent="0.25">
      <c r="A1341" s="253"/>
      <c r="B1341" s="8"/>
      <c r="C1341" s="179"/>
      <c r="D1341" s="230"/>
      <c r="E1341" s="298"/>
      <c r="F1341" s="230"/>
    </row>
    <row r="1342" spans="1:6" x14ac:dyDescent="0.25">
      <c r="A1342" s="253"/>
      <c r="B1342" s="8"/>
      <c r="C1342" s="179"/>
      <c r="D1342" s="230"/>
      <c r="E1342" s="298"/>
      <c r="F1342" s="230"/>
    </row>
    <row r="1343" spans="1:6" x14ac:dyDescent="0.25">
      <c r="A1343" s="253"/>
      <c r="B1343" s="8"/>
      <c r="C1343" s="179"/>
      <c r="D1343" s="230"/>
      <c r="E1343" s="298"/>
      <c r="F1343" s="230"/>
    </row>
    <row r="1344" spans="1:6" x14ac:dyDescent="0.25">
      <c r="A1344" s="253"/>
      <c r="B1344" s="8"/>
      <c r="C1344" s="179"/>
      <c r="D1344" s="230"/>
      <c r="E1344" s="298"/>
      <c r="F1344" s="230"/>
    </row>
    <row r="1345" spans="1:6" x14ac:dyDescent="0.25">
      <c r="A1345" s="253"/>
      <c r="B1345" s="8"/>
      <c r="C1345" s="179"/>
      <c r="D1345" s="230"/>
      <c r="E1345" s="298"/>
      <c r="F1345" s="230"/>
    </row>
    <row r="1346" spans="1:6" x14ac:dyDescent="0.25">
      <c r="A1346" s="253"/>
      <c r="B1346" s="8"/>
      <c r="C1346" s="179"/>
      <c r="D1346" s="230"/>
      <c r="E1346" s="298"/>
      <c r="F1346" s="230"/>
    </row>
    <row r="1347" spans="1:6" x14ac:dyDescent="0.25">
      <c r="A1347" s="253"/>
      <c r="B1347" s="8"/>
      <c r="C1347" s="179"/>
      <c r="D1347" s="230"/>
      <c r="E1347" s="298"/>
      <c r="F1347" s="230"/>
    </row>
    <row r="1348" spans="1:6" x14ac:dyDescent="0.25">
      <c r="A1348" s="253"/>
      <c r="B1348" s="8"/>
      <c r="C1348" s="179"/>
      <c r="D1348" s="230"/>
      <c r="E1348" s="298"/>
      <c r="F1348" s="230"/>
    </row>
    <row r="1349" spans="1:6" x14ac:dyDescent="0.25">
      <c r="A1349" s="253"/>
      <c r="B1349" s="8"/>
      <c r="C1349" s="179"/>
      <c r="D1349" s="230"/>
      <c r="E1349" s="298"/>
      <c r="F1349" s="230"/>
    </row>
    <row r="1350" spans="1:6" x14ac:dyDescent="0.25">
      <c r="A1350" s="253"/>
      <c r="B1350" s="8"/>
      <c r="C1350" s="179"/>
      <c r="D1350" s="230"/>
      <c r="E1350" s="298"/>
      <c r="F1350" s="230"/>
    </row>
    <row r="1351" spans="1:6" x14ac:dyDescent="0.25">
      <c r="A1351" s="253"/>
      <c r="B1351" s="8"/>
      <c r="C1351" s="179"/>
      <c r="D1351" s="230"/>
      <c r="E1351" s="298"/>
      <c r="F1351" s="230"/>
    </row>
    <row r="1352" spans="1:6" x14ac:dyDescent="0.25">
      <c r="A1352" s="253"/>
      <c r="B1352" s="8"/>
      <c r="C1352" s="179"/>
      <c r="D1352" s="230"/>
      <c r="E1352" s="298"/>
      <c r="F1352" s="230"/>
    </row>
    <row r="1353" spans="1:6" x14ac:dyDescent="0.25">
      <c r="A1353" s="253"/>
      <c r="B1353" s="8"/>
      <c r="C1353" s="179"/>
      <c r="D1353" s="230"/>
      <c r="E1353" s="298"/>
      <c r="F1353" s="230"/>
    </row>
    <row r="1354" spans="1:6" x14ac:dyDescent="0.25">
      <c r="A1354" s="253"/>
      <c r="B1354" s="8"/>
      <c r="C1354" s="179"/>
      <c r="D1354" s="230"/>
      <c r="E1354" s="298"/>
      <c r="F1354" s="230"/>
    </row>
    <row r="1355" spans="1:6" x14ac:dyDescent="0.25">
      <c r="A1355" s="253"/>
      <c r="B1355" s="8"/>
      <c r="C1355" s="179"/>
      <c r="D1355" s="230"/>
      <c r="E1355" s="298"/>
      <c r="F1355" s="230"/>
    </row>
    <row r="1356" spans="1:6" x14ac:dyDescent="0.25">
      <c r="A1356" s="253"/>
      <c r="B1356" s="8"/>
      <c r="C1356" s="179"/>
      <c r="D1356" s="230"/>
      <c r="E1356" s="298"/>
      <c r="F1356" s="230"/>
    </row>
    <row r="1357" spans="1:6" x14ac:dyDescent="0.25">
      <c r="A1357" s="253"/>
      <c r="B1357" s="8"/>
      <c r="C1357" s="179"/>
      <c r="D1357" s="230"/>
      <c r="E1357" s="298"/>
      <c r="F1357" s="230"/>
    </row>
    <row r="1358" spans="1:6" x14ac:dyDescent="0.25">
      <c r="A1358" s="253"/>
      <c r="B1358" s="8"/>
      <c r="C1358" s="179"/>
      <c r="D1358" s="230"/>
      <c r="E1358" s="298"/>
      <c r="F1358" s="230"/>
    </row>
    <row r="1359" spans="1:6" x14ac:dyDescent="0.25">
      <c r="A1359" s="253"/>
      <c r="B1359" s="8"/>
      <c r="C1359" s="179"/>
      <c r="D1359" s="230"/>
      <c r="E1359" s="298"/>
      <c r="F1359" s="230"/>
    </row>
    <row r="1360" spans="1:6" x14ac:dyDescent="0.25">
      <c r="A1360" s="253"/>
      <c r="B1360" s="8"/>
      <c r="C1360" s="179"/>
      <c r="D1360" s="230"/>
      <c r="E1360" s="298"/>
      <c r="F1360" s="230"/>
    </row>
    <row r="1361" spans="1:6" x14ac:dyDescent="0.25">
      <c r="A1361" s="253"/>
      <c r="B1361" s="8"/>
      <c r="C1361" s="179"/>
      <c r="D1361" s="230"/>
      <c r="E1361" s="298"/>
      <c r="F1361" s="230"/>
    </row>
    <row r="1362" spans="1:6" x14ac:dyDescent="0.25">
      <c r="A1362" s="253"/>
      <c r="B1362" s="8"/>
      <c r="C1362" s="179"/>
      <c r="D1362" s="230"/>
      <c r="E1362" s="298"/>
      <c r="F1362" s="230"/>
    </row>
    <row r="1363" spans="1:6" x14ac:dyDescent="0.25">
      <c r="A1363" s="253"/>
      <c r="B1363" s="8"/>
      <c r="C1363" s="179"/>
      <c r="D1363" s="230"/>
      <c r="E1363" s="298"/>
      <c r="F1363" s="230"/>
    </row>
    <row r="1364" spans="1:6" x14ac:dyDescent="0.25">
      <c r="A1364" s="253"/>
      <c r="B1364" s="8"/>
      <c r="C1364" s="179"/>
      <c r="D1364" s="230"/>
      <c r="E1364" s="298"/>
      <c r="F1364" s="230"/>
    </row>
    <row r="1365" spans="1:6" x14ac:dyDescent="0.25">
      <c r="A1365" s="253"/>
      <c r="B1365" s="8"/>
      <c r="C1365" s="179"/>
      <c r="D1365" s="230"/>
      <c r="E1365" s="298"/>
      <c r="F1365" s="230"/>
    </row>
    <row r="1366" spans="1:6" x14ac:dyDescent="0.25">
      <c r="A1366" s="253"/>
      <c r="B1366" s="8"/>
      <c r="C1366" s="179"/>
      <c r="D1366" s="230"/>
      <c r="E1366" s="298"/>
      <c r="F1366" s="230"/>
    </row>
    <row r="1367" spans="1:6" x14ac:dyDescent="0.25">
      <c r="A1367" s="253"/>
      <c r="B1367" s="8"/>
      <c r="C1367" s="179"/>
      <c r="D1367" s="230"/>
      <c r="E1367" s="298"/>
      <c r="F1367" s="230"/>
    </row>
    <row r="1368" spans="1:6" x14ac:dyDescent="0.25">
      <c r="A1368" s="253"/>
      <c r="B1368" s="8"/>
      <c r="C1368" s="179"/>
      <c r="D1368" s="230"/>
      <c r="E1368" s="298"/>
      <c r="F1368" s="230"/>
    </row>
    <row r="1369" spans="1:6" x14ac:dyDescent="0.25">
      <c r="A1369" s="253"/>
      <c r="B1369" s="8"/>
      <c r="C1369" s="179"/>
      <c r="D1369" s="230"/>
      <c r="E1369" s="298"/>
      <c r="F1369" s="230"/>
    </row>
    <row r="1370" spans="1:6" x14ac:dyDescent="0.25">
      <c r="A1370" s="253"/>
      <c r="B1370" s="8"/>
      <c r="C1370" s="179"/>
      <c r="D1370" s="230"/>
      <c r="E1370" s="298"/>
      <c r="F1370" s="230"/>
    </row>
    <row r="1371" spans="1:6" x14ac:dyDescent="0.25">
      <c r="A1371" s="253"/>
      <c r="B1371" s="8"/>
      <c r="C1371" s="179"/>
      <c r="D1371" s="230"/>
      <c r="E1371" s="298"/>
      <c r="F1371" s="230"/>
    </row>
    <row r="1372" spans="1:6" x14ac:dyDescent="0.25">
      <c r="A1372" s="253"/>
      <c r="B1372" s="8"/>
      <c r="C1372" s="179"/>
      <c r="D1372" s="230"/>
      <c r="E1372" s="298"/>
      <c r="F1372" s="230"/>
    </row>
    <row r="1373" spans="1:6" x14ac:dyDescent="0.25">
      <c r="A1373" s="253"/>
      <c r="B1373" s="8"/>
      <c r="C1373" s="179"/>
      <c r="D1373" s="230"/>
      <c r="E1373" s="298"/>
      <c r="F1373" s="230"/>
    </row>
    <row r="1374" spans="1:6" x14ac:dyDescent="0.25">
      <c r="A1374" s="253"/>
      <c r="B1374" s="8"/>
      <c r="C1374" s="179"/>
      <c r="D1374" s="230"/>
      <c r="E1374" s="298"/>
      <c r="F1374" s="230"/>
    </row>
    <row r="1375" spans="1:6" x14ac:dyDescent="0.25">
      <c r="A1375" s="253"/>
      <c r="B1375" s="8"/>
      <c r="C1375" s="179"/>
      <c r="D1375" s="230"/>
      <c r="E1375" s="298"/>
      <c r="F1375" s="230"/>
    </row>
    <row r="1376" spans="1:6" x14ac:dyDescent="0.25">
      <c r="A1376" s="253"/>
      <c r="B1376" s="8"/>
      <c r="C1376" s="179"/>
      <c r="D1376" s="230"/>
      <c r="E1376" s="298"/>
      <c r="F1376" s="230"/>
    </row>
    <row r="1377" spans="1:6" x14ac:dyDescent="0.25">
      <c r="A1377" s="253"/>
      <c r="B1377" s="8"/>
      <c r="C1377" s="179"/>
      <c r="D1377" s="230"/>
      <c r="E1377" s="298"/>
      <c r="F1377" s="230"/>
    </row>
    <row r="1378" spans="1:6" x14ac:dyDescent="0.25">
      <c r="A1378" s="253"/>
      <c r="B1378" s="8"/>
      <c r="C1378" s="179"/>
      <c r="D1378" s="230"/>
      <c r="E1378" s="298"/>
      <c r="F1378" s="230"/>
    </row>
    <row r="1379" spans="1:6" x14ac:dyDescent="0.25">
      <c r="A1379" s="253"/>
      <c r="B1379" s="8"/>
      <c r="C1379" s="179"/>
      <c r="D1379" s="230"/>
      <c r="E1379" s="298"/>
      <c r="F1379" s="230"/>
    </row>
    <row r="1380" spans="1:6" x14ac:dyDescent="0.25">
      <c r="A1380" s="253"/>
      <c r="B1380" s="8"/>
      <c r="C1380" s="179"/>
      <c r="D1380" s="230"/>
      <c r="E1380" s="298"/>
      <c r="F1380" s="230"/>
    </row>
    <row r="1381" spans="1:6" x14ac:dyDescent="0.25">
      <c r="A1381" s="253"/>
      <c r="B1381" s="8"/>
      <c r="C1381" s="179"/>
      <c r="D1381" s="230"/>
      <c r="E1381" s="298"/>
      <c r="F1381" s="230"/>
    </row>
    <row r="1382" spans="1:6" x14ac:dyDescent="0.25">
      <c r="A1382" s="253"/>
      <c r="B1382" s="8"/>
      <c r="C1382" s="179"/>
      <c r="D1382" s="230"/>
      <c r="E1382" s="298"/>
      <c r="F1382" s="230"/>
    </row>
    <row r="1383" spans="1:6" x14ac:dyDescent="0.25">
      <c r="A1383" s="253"/>
      <c r="B1383" s="8"/>
      <c r="C1383" s="179"/>
      <c r="D1383" s="230"/>
      <c r="E1383" s="298"/>
      <c r="F1383" s="230"/>
    </row>
    <row r="1384" spans="1:6" x14ac:dyDescent="0.25">
      <c r="A1384" s="253"/>
      <c r="B1384" s="8"/>
      <c r="C1384" s="179"/>
      <c r="D1384" s="230"/>
      <c r="E1384" s="298"/>
      <c r="F1384" s="230"/>
    </row>
    <row r="1385" spans="1:6" x14ac:dyDescent="0.25">
      <c r="A1385" s="253"/>
      <c r="B1385" s="8"/>
      <c r="C1385" s="179"/>
      <c r="D1385" s="230"/>
      <c r="E1385" s="298"/>
      <c r="F1385" s="230"/>
    </row>
    <row r="1386" spans="1:6" x14ac:dyDescent="0.25">
      <c r="A1386" s="253"/>
      <c r="B1386" s="8"/>
      <c r="C1386" s="179"/>
      <c r="D1386" s="230"/>
      <c r="E1386" s="298"/>
      <c r="F1386" s="230"/>
    </row>
    <row r="1387" spans="1:6" x14ac:dyDescent="0.25">
      <c r="A1387" s="253"/>
      <c r="B1387" s="8"/>
      <c r="C1387" s="179"/>
      <c r="D1387" s="230"/>
      <c r="E1387" s="298"/>
      <c r="F1387" s="230"/>
    </row>
    <row r="1388" spans="1:6" x14ac:dyDescent="0.25">
      <c r="A1388" s="253"/>
      <c r="B1388" s="8"/>
      <c r="C1388" s="179"/>
      <c r="D1388" s="230"/>
      <c r="E1388" s="298"/>
      <c r="F1388" s="230"/>
    </row>
    <row r="1389" spans="1:6" x14ac:dyDescent="0.25">
      <c r="A1389" s="253"/>
      <c r="B1389" s="8"/>
      <c r="C1389" s="179"/>
      <c r="D1389" s="230"/>
      <c r="E1389" s="298"/>
      <c r="F1389" s="230"/>
    </row>
    <row r="1390" spans="1:6" x14ac:dyDescent="0.25">
      <c r="A1390" s="253"/>
      <c r="B1390" s="8"/>
      <c r="C1390" s="179"/>
      <c r="D1390" s="230"/>
      <c r="E1390" s="298"/>
      <c r="F1390" s="230"/>
    </row>
    <row r="1391" spans="1:6" x14ac:dyDescent="0.25">
      <c r="A1391" s="253"/>
      <c r="B1391" s="8"/>
      <c r="C1391" s="179"/>
      <c r="D1391" s="230"/>
      <c r="E1391" s="298"/>
      <c r="F1391" s="230"/>
    </row>
    <row r="1392" spans="1:6" x14ac:dyDescent="0.25">
      <c r="A1392" s="253"/>
      <c r="B1392" s="8"/>
      <c r="C1392" s="179"/>
      <c r="D1392" s="230"/>
      <c r="E1392" s="298"/>
      <c r="F1392" s="230"/>
    </row>
    <row r="1393" spans="1:6" x14ac:dyDescent="0.25">
      <c r="A1393" s="253"/>
      <c r="B1393" s="8"/>
      <c r="C1393" s="179"/>
      <c r="D1393" s="230"/>
      <c r="E1393" s="298"/>
      <c r="F1393" s="230"/>
    </row>
    <row r="1394" spans="1:6" x14ac:dyDescent="0.25">
      <c r="A1394" s="253"/>
      <c r="B1394" s="8"/>
      <c r="C1394" s="179"/>
      <c r="D1394" s="230"/>
      <c r="E1394" s="298"/>
      <c r="F1394" s="230"/>
    </row>
    <row r="1395" spans="1:6" x14ac:dyDescent="0.25">
      <c r="A1395" s="253"/>
      <c r="B1395" s="8"/>
      <c r="C1395" s="179"/>
      <c r="D1395" s="230"/>
      <c r="E1395" s="298"/>
      <c r="F1395" s="230"/>
    </row>
    <row r="1396" spans="1:6" x14ac:dyDescent="0.25">
      <c r="A1396" s="253"/>
      <c r="B1396" s="8"/>
      <c r="C1396" s="179"/>
      <c r="D1396" s="230"/>
      <c r="E1396" s="298"/>
      <c r="F1396" s="230"/>
    </row>
    <row r="1397" spans="1:6" x14ac:dyDescent="0.25">
      <c r="A1397" s="253"/>
      <c r="B1397" s="8"/>
      <c r="C1397" s="179"/>
      <c r="D1397" s="230"/>
      <c r="E1397" s="298"/>
      <c r="F1397" s="230"/>
    </row>
    <row r="1398" spans="1:6" x14ac:dyDescent="0.25">
      <c r="A1398" s="253"/>
      <c r="B1398" s="8"/>
      <c r="C1398" s="179"/>
      <c r="D1398" s="230"/>
      <c r="E1398" s="298"/>
      <c r="F1398" s="230"/>
    </row>
    <row r="1399" spans="1:6" x14ac:dyDescent="0.25">
      <c r="A1399" s="253"/>
      <c r="B1399" s="8"/>
      <c r="C1399" s="179"/>
      <c r="D1399" s="230"/>
      <c r="E1399" s="298"/>
      <c r="F1399" s="230"/>
    </row>
    <row r="1400" spans="1:6" x14ac:dyDescent="0.25">
      <c r="A1400" s="253"/>
      <c r="B1400" s="8"/>
      <c r="C1400" s="179"/>
      <c r="D1400" s="230"/>
      <c r="E1400" s="298"/>
      <c r="F1400" s="230"/>
    </row>
    <row r="1401" spans="1:6" x14ac:dyDescent="0.25">
      <c r="A1401" s="253"/>
      <c r="B1401" s="8"/>
      <c r="C1401" s="179"/>
      <c r="D1401" s="230"/>
      <c r="E1401" s="298"/>
      <c r="F1401" s="230"/>
    </row>
    <row r="1402" spans="1:6" x14ac:dyDescent="0.25">
      <c r="A1402" s="253"/>
      <c r="B1402" s="8"/>
      <c r="C1402" s="179"/>
      <c r="D1402" s="230"/>
      <c r="E1402" s="298"/>
      <c r="F1402" s="230"/>
    </row>
    <row r="1403" spans="1:6" x14ac:dyDescent="0.25">
      <c r="A1403" s="253"/>
      <c r="B1403" s="8"/>
      <c r="C1403" s="179"/>
      <c r="D1403" s="230"/>
      <c r="E1403" s="298"/>
      <c r="F1403" s="230"/>
    </row>
    <row r="1404" spans="1:6" x14ac:dyDescent="0.25">
      <c r="A1404" s="253"/>
      <c r="B1404" s="8"/>
      <c r="C1404" s="179"/>
      <c r="D1404" s="230"/>
      <c r="E1404" s="298"/>
      <c r="F1404" s="230"/>
    </row>
    <row r="1405" spans="1:6" x14ac:dyDescent="0.25">
      <c r="A1405" s="253"/>
      <c r="B1405" s="8"/>
      <c r="C1405" s="179"/>
      <c r="D1405" s="230"/>
      <c r="E1405" s="298"/>
      <c r="F1405" s="230"/>
    </row>
    <row r="1406" spans="1:6" x14ac:dyDescent="0.25">
      <c r="A1406" s="253"/>
      <c r="B1406" s="8"/>
      <c r="C1406" s="179"/>
      <c r="D1406" s="230"/>
      <c r="E1406" s="298"/>
      <c r="F1406" s="230"/>
    </row>
    <row r="1407" spans="1:6" x14ac:dyDescent="0.25">
      <c r="A1407" s="253"/>
      <c r="B1407" s="8"/>
      <c r="C1407" s="179"/>
      <c r="D1407" s="230"/>
      <c r="E1407" s="298"/>
      <c r="F1407" s="230"/>
    </row>
    <row r="1408" spans="1:6" x14ac:dyDescent="0.25">
      <c r="A1408" s="253"/>
      <c r="B1408" s="8"/>
      <c r="C1408" s="179"/>
      <c r="D1408" s="230"/>
      <c r="E1408" s="298"/>
      <c r="F1408" s="230"/>
    </row>
    <row r="1409" spans="1:6" x14ac:dyDescent="0.25">
      <c r="A1409" s="253"/>
      <c r="B1409" s="8"/>
      <c r="C1409" s="179"/>
      <c r="D1409" s="230"/>
      <c r="E1409" s="298"/>
      <c r="F1409" s="230"/>
    </row>
    <row r="1410" spans="1:6" x14ac:dyDescent="0.25">
      <c r="A1410" s="253"/>
      <c r="B1410" s="8"/>
      <c r="C1410" s="179"/>
      <c r="D1410" s="230"/>
      <c r="E1410" s="298"/>
      <c r="F1410" s="230"/>
    </row>
    <row r="1411" spans="1:6" x14ac:dyDescent="0.25">
      <c r="A1411" s="253"/>
      <c r="B1411" s="8"/>
      <c r="C1411" s="179"/>
      <c r="D1411" s="230"/>
      <c r="E1411" s="298"/>
      <c r="F1411" s="230"/>
    </row>
    <row r="1412" spans="1:6" x14ac:dyDescent="0.25">
      <c r="A1412" s="253"/>
      <c r="B1412" s="8"/>
      <c r="C1412" s="179"/>
      <c r="D1412" s="230"/>
      <c r="E1412" s="298"/>
      <c r="F1412" s="230"/>
    </row>
    <row r="1413" spans="1:6" x14ac:dyDescent="0.25">
      <c r="A1413" s="253"/>
      <c r="B1413" s="8"/>
      <c r="C1413" s="179"/>
      <c r="D1413" s="230"/>
      <c r="E1413" s="298"/>
      <c r="F1413" s="230"/>
    </row>
    <row r="1414" spans="1:6" x14ac:dyDescent="0.25">
      <c r="A1414" s="253"/>
      <c r="B1414" s="8"/>
      <c r="C1414" s="179"/>
      <c r="D1414" s="230"/>
      <c r="E1414" s="298"/>
      <c r="F1414" s="230"/>
    </row>
    <row r="1415" spans="1:6" x14ac:dyDescent="0.25">
      <c r="A1415" s="253"/>
      <c r="B1415" s="8"/>
      <c r="C1415" s="179"/>
      <c r="D1415" s="230"/>
      <c r="E1415" s="298"/>
      <c r="F1415" s="230"/>
    </row>
    <row r="1416" spans="1:6" x14ac:dyDescent="0.25">
      <c r="A1416" s="253"/>
      <c r="B1416" s="8"/>
      <c r="C1416" s="179"/>
      <c r="D1416" s="230"/>
      <c r="E1416" s="298"/>
      <c r="F1416" s="230"/>
    </row>
    <row r="1417" spans="1:6" x14ac:dyDescent="0.25">
      <c r="A1417" s="253"/>
      <c r="B1417" s="8"/>
      <c r="C1417" s="179"/>
      <c r="D1417" s="230"/>
      <c r="E1417" s="298"/>
      <c r="F1417" s="230"/>
    </row>
    <row r="1418" spans="1:6" x14ac:dyDescent="0.25">
      <c r="A1418" s="253"/>
      <c r="B1418" s="8"/>
      <c r="C1418" s="179"/>
      <c r="D1418" s="230"/>
      <c r="E1418" s="298"/>
      <c r="F1418" s="230"/>
    </row>
    <row r="1419" spans="1:6" x14ac:dyDescent="0.25">
      <c r="A1419" s="253"/>
      <c r="B1419" s="8"/>
      <c r="C1419" s="179"/>
      <c r="D1419" s="230"/>
      <c r="E1419" s="298"/>
      <c r="F1419" s="230"/>
    </row>
    <row r="1420" spans="1:6" x14ac:dyDescent="0.25">
      <c r="A1420" s="253"/>
      <c r="B1420" s="8"/>
      <c r="C1420" s="179"/>
      <c r="D1420" s="230"/>
      <c r="E1420" s="298"/>
      <c r="F1420" s="230"/>
    </row>
    <row r="1421" spans="1:6" x14ac:dyDescent="0.25">
      <c r="A1421" s="253"/>
      <c r="B1421" s="8"/>
      <c r="C1421" s="179"/>
      <c r="D1421" s="230"/>
      <c r="E1421" s="298"/>
      <c r="F1421" s="230"/>
    </row>
    <row r="1422" spans="1:6" x14ac:dyDescent="0.25">
      <c r="A1422" s="253"/>
      <c r="B1422" s="8"/>
      <c r="C1422" s="179"/>
      <c r="D1422" s="230"/>
      <c r="E1422" s="298"/>
      <c r="F1422" s="230"/>
    </row>
    <row r="1423" spans="1:6" x14ac:dyDescent="0.25">
      <c r="A1423" s="253"/>
      <c r="B1423" s="8"/>
      <c r="C1423" s="179"/>
      <c r="D1423" s="230"/>
      <c r="E1423" s="298"/>
      <c r="F1423" s="230"/>
    </row>
    <row r="1424" spans="1:6" x14ac:dyDescent="0.25">
      <c r="A1424" s="253"/>
      <c r="B1424" s="8"/>
      <c r="C1424" s="179"/>
      <c r="D1424" s="230"/>
      <c r="E1424" s="298"/>
      <c r="F1424" s="230"/>
    </row>
    <row r="1425" spans="1:6" x14ac:dyDescent="0.25">
      <c r="A1425" s="253"/>
      <c r="B1425" s="8"/>
      <c r="C1425" s="179"/>
      <c r="D1425" s="230"/>
      <c r="E1425" s="298"/>
      <c r="F1425" s="230"/>
    </row>
    <row r="1426" spans="1:6" x14ac:dyDescent="0.25">
      <c r="A1426" s="253"/>
      <c r="B1426" s="8"/>
      <c r="C1426" s="179"/>
      <c r="D1426" s="230"/>
      <c r="E1426" s="298"/>
      <c r="F1426" s="230"/>
    </row>
    <row r="1427" spans="1:6" x14ac:dyDescent="0.25">
      <c r="A1427" s="253"/>
      <c r="B1427" s="8"/>
      <c r="C1427" s="179"/>
      <c r="D1427" s="230"/>
      <c r="E1427" s="298"/>
      <c r="F1427" s="230"/>
    </row>
    <row r="1428" spans="1:6" x14ac:dyDescent="0.25">
      <c r="A1428" s="253"/>
      <c r="B1428" s="8"/>
      <c r="C1428" s="179"/>
      <c r="D1428" s="230"/>
      <c r="E1428" s="298"/>
      <c r="F1428" s="230"/>
    </row>
    <row r="1429" spans="1:6" x14ac:dyDescent="0.25">
      <c r="A1429" s="253"/>
      <c r="B1429" s="8"/>
      <c r="C1429" s="179"/>
      <c r="D1429" s="230"/>
      <c r="E1429" s="298"/>
      <c r="F1429" s="230"/>
    </row>
    <row r="1430" spans="1:6" x14ac:dyDescent="0.25">
      <c r="A1430" s="253"/>
      <c r="B1430" s="8"/>
      <c r="C1430" s="179"/>
      <c r="D1430" s="230"/>
      <c r="E1430" s="298"/>
      <c r="F1430" s="230"/>
    </row>
    <row r="1431" spans="1:6" x14ac:dyDescent="0.25">
      <c r="A1431" s="253"/>
      <c r="B1431" s="8"/>
      <c r="C1431" s="179"/>
      <c r="D1431" s="230"/>
      <c r="E1431" s="298"/>
      <c r="F1431" s="230"/>
    </row>
    <row r="1432" spans="1:6" x14ac:dyDescent="0.25">
      <c r="A1432" s="253"/>
      <c r="B1432" s="8"/>
      <c r="C1432" s="179"/>
      <c r="D1432" s="230"/>
      <c r="E1432" s="298"/>
      <c r="F1432" s="230"/>
    </row>
    <row r="1433" spans="1:6" x14ac:dyDescent="0.25">
      <c r="A1433" s="253"/>
      <c r="B1433" s="8"/>
      <c r="C1433" s="179"/>
      <c r="D1433" s="230"/>
      <c r="E1433" s="298"/>
      <c r="F1433" s="230"/>
    </row>
    <row r="1434" spans="1:6" x14ac:dyDescent="0.25">
      <c r="A1434" s="253"/>
      <c r="B1434" s="8"/>
      <c r="C1434" s="179"/>
      <c r="D1434" s="230"/>
      <c r="E1434" s="298"/>
      <c r="F1434" s="230"/>
    </row>
    <row r="1435" spans="1:6" x14ac:dyDescent="0.25">
      <c r="A1435" s="253"/>
      <c r="B1435" s="8"/>
      <c r="C1435" s="179"/>
      <c r="D1435" s="230"/>
      <c r="E1435" s="298"/>
      <c r="F1435" s="230"/>
    </row>
    <row r="1436" spans="1:6" x14ac:dyDescent="0.25">
      <c r="A1436" s="253"/>
      <c r="B1436" s="8"/>
      <c r="C1436" s="179"/>
      <c r="D1436" s="230"/>
      <c r="E1436" s="298"/>
      <c r="F1436" s="230"/>
    </row>
    <row r="1437" spans="1:6" x14ac:dyDescent="0.25">
      <c r="A1437" s="253"/>
      <c r="B1437" s="8"/>
      <c r="C1437" s="179"/>
      <c r="D1437" s="230"/>
      <c r="E1437" s="298"/>
      <c r="F1437" s="230"/>
    </row>
    <row r="1438" spans="1:6" x14ac:dyDescent="0.25">
      <c r="A1438" s="253"/>
      <c r="B1438" s="8"/>
      <c r="C1438" s="179"/>
      <c r="D1438" s="230"/>
      <c r="E1438" s="298"/>
      <c r="F1438" s="230"/>
    </row>
    <row r="1439" spans="1:6" x14ac:dyDescent="0.25">
      <c r="A1439" s="253"/>
      <c r="B1439" s="8"/>
      <c r="C1439" s="179"/>
      <c r="D1439" s="230"/>
      <c r="E1439" s="298"/>
      <c r="F1439" s="230"/>
    </row>
    <row r="1440" spans="1:6" x14ac:dyDescent="0.25">
      <c r="A1440" s="253"/>
      <c r="B1440" s="8"/>
      <c r="C1440" s="179"/>
      <c r="D1440" s="230"/>
      <c r="E1440" s="298"/>
      <c r="F1440" s="230"/>
    </row>
    <row r="1441" spans="1:6" x14ac:dyDescent="0.25">
      <c r="A1441" s="253"/>
      <c r="B1441" s="8"/>
      <c r="C1441" s="179"/>
      <c r="D1441" s="230"/>
      <c r="E1441" s="298"/>
      <c r="F1441" s="230"/>
    </row>
    <row r="1442" spans="1:6" x14ac:dyDescent="0.25">
      <c r="A1442" s="253"/>
      <c r="B1442" s="8"/>
      <c r="C1442" s="179"/>
      <c r="D1442" s="230"/>
      <c r="E1442" s="298"/>
      <c r="F1442" s="230"/>
    </row>
    <row r="1443" spans="1:6" x14ac:dyDescent="0.25">
      <c r="A1443" s="253"/>
      <c r="B1443" s="8"/>
      <c r="C1443" s="179"/>
      <c r="D1443" s="230"/>
      <c r="E1443" s="298"/>
      <c r="F1443" s="230"/>
    </row>
    <row r="1444" spans="1:6" x14ac:dyDescent="0.25">
      <c r="A1444" s="253"/>
      <c r="B1444" s="8"/>
      <c r="C1444" s="179"/>
      <c r="D1444" s="230"/>
      <c r="E1444" s="298"/>
      <c r="F1444" s="230"/>
    </row>
    <row r="1445" spans="1:6" x14ac:dyDescent="0.25">
      <c r="A1445" s="253"/>
      <c r="B1445" s="8"/>
      <c r="C1445" s="179"/>
      <c r="D1445" s="230"/>
      <c r="E1445" s="298"/>
      <c r="F1445" s="230"/>
    </row>
    <row r="1446" spans="1:6" x14ac:dyDescent="0.25">
      <c r="A1446" s="253"/>
      <c r="B1446" s="8"/>
      <c r="C1446" s="179"/>
      <c r="D1446" s="230"/>
      <c r="E1446" s="298"/>
      <c r="F1446" s="230"/>
    </row>
    <row r="1447" spans="1:6" x14ac:dyDescent="0.25">
      <c r="A1447" s="253"/>
      <c r="B1447" s="8"/>
      <c r="C1447" s="179"/>
      <c r="D1447" s="230"/>
      <c r="E1447" s="298"/>
      <c r="F1447" s="230"/>
    </row>
    <row r="1448" spans="1:6" x14ac:dyDescent="0.25">
      <c r="A1448" s="253"/>
      <c r="B1448" s="8"/>
      <c r="C1448" s="179"/>
      <c r="D1448" s="230"/>
      <c r="E1448" s="298"/>
      <c r="F1448" s="230"/>
    </row>
    <row r="1449" spans="1:6" x14ac:dyDescent="0.25">
      <c r="A1449" s="253"/>
      <c r="B1449" s="8"/>
      <c r="C1449" s="179"/>
      <c r="D1449" s="230"/>
      <c r="E1449" s="298"/>
      <c r="F1449" s="230"/>
    </row>
    <row r="1450" spans="1:6" x14ac:dyDescent="0.25">
      <c r="A1450" s="253"/>
      <c r="B1450" s="8"/>
      <c r="C1450" s="179"/>
      <c r="D1450" s="230"/>
      <c r="E1450" s="298"/>
      <c r="F1450" s="230"/>
    </row>
    <row r="1451" spans="1:6" x14ac:dyDescent="0.25">
      <c r="A1451" s="253"/>
      <c r="B1451" s="8"/>
      <c r="C1451" s="179"/>
      <c r="D1451" s="230"/>
      <c r="E1451" s="298"/>
      <c r="F1451" s="230"/>
    </row>
    <row r="1452" spans="1:6" x14ac:dyDescent="0.25">
      <c r="A1452" s="253"/>
      <c r="B1452" s="8"/>
      <c r="C1452" s="179"/>
      <c r="D1452" s="230"/>
      <c r="E1452" s="298"/>
      <c r="F1452" s="230"/>
    </row>
    <row r="1453" spans="1:6" x14ac:dyDescent="0.25">
      <c r="A1453" s="253"/>
      <c r="B1453" s="8"/>
      <c r="C1453" s="179"/>
      <c r="D1453" s="230"/>
      <c r="E1453" s="298"/>
      <c r="F1453" s="230"/>
    </row>
    <row r="1454" spans="1:6" x14ac:dyDescent="0.25">
      <c r="A1454" s="253"/>
      <c r="B1454" s="8"/>
      <c r="C1454" s="179"/>
      <c r="D1454" s="230"/>
      <c r="E1454" s="298"/>
      <c r="F1454" s="230"/>
    </row>
    <row r="1455" spans="1:6" x14ac:dyDescent="0.25">
      <c r="A1455" s="253"/>
      <c r="B1455" s="8"/>
      <c r="C1455" s="179"/>
      <c r="D1455" s="230"/>
      <c r="E1455" s="298"/>
      <c r="F1455" s="230"/>
    </row>
    <row r="1456" spans="1:6" x14ac:dyDescent="0.25">
      <c r="A1456" s="253"/>
      <c r="B1456" s="8"/>
      <c r="C1456" s="179"/>
      <c r="D1456" s="230"/>
      <c r="E1456" s="298"/>
      <c r="F1456" s="230"/>
    </row>
    <row r="1457" spans="1:6" x14ac:dyDescent="0.25">
      <c r="A1457" s="253"/>
      <c r="B1457" s="8"/>
      <c r="C1457" s="179"/>
      <c r="D1457" s="230"/>
      <c r="E1457" s="298"/>
      <c r="F1457" s="230"/>
    </row>
    <row r="1458" spans="1:6" x14ac:dyDescent="0.25">
      <c r="A1458" s="253"/>
      <c r="B1458" s="8"/>
      <c r="C1458" s="179"/>
      <c r="D1458" s="230"/>
      <c r="E1458" s="298"/>
      <c r="F1458" s="230"/>
    </row>
    <row r="1459" spans="1:6" x14ac:dyDescent="0.25">
      <c r="A1459" s="253"/>
      <c r="B1459" s="8"/>
      <c r="C1459" s="179"/>
      <c r="D1459" s="230"/>
      <c r="E1459" s="298"/>
      <c r="F1459" s="230"/>
    </row>
    <row r="1460" spans="1:6" x14ac:dyDescent="0.25">
      <c r="A1460" s="253"/>
      <c r="B1460" s="8"/>
      <c r="C1460" s="179"/>
      <c r="D1460" s="230"/>
      <c r="E1460" s="298"/>
      <c r="F1460" s="230"/>
    </row>
    <row r="1461" spans="1:6" x14ac:dyDescent="0.25">
      <c r="A1461" s="253"/>
      <c r="B1461" s="8"/>
      <c r="C1461" s="179"/>
      <c r="D1461" s="230"/>
      <c r="E1461" s="298"/>
      <c r="F1461" s="230"/>
    </row>
    <row r="1462" spans="1:6" x14ac:dyDescent="0.25">
      <c r="A1462" s="253"/>
      <c r="B1462" s="8"/>
      <c r="C1462" s="179"/>
      <c r="D1462" s="230"/>
      <c r="E1462" s="298"/>
      <c r="F1462" s="230"/>
    </row>
    <row r="1463" spans="1:6" x14ac:dyDescent="0.25">
      <c r="A1463" s="253"/>
      <c r="B1463" s="8"/>
      <c r="C1463" s="179"/>
      <c r="D1463" s="230"/>
      <c r="E1463" s="298"/>
      <c r="F1463" s="230"/>
    </row>
    <row r="1464" spans="1:6" x14ac:dyDescent="0.25">
      <c r="A1464" s="253"/>
      <c r="B1464" s="8"/>
      <c r="C1464" s="179"/>
      <c r="D1464" s="230"/>
      <c r="E1464" s="298"/>
      <c r="F1464" s="230"/>
    </row>
    <row r="1465" spans="1:6" x14ac:dyDescent="0.25">
      <c r="A1465" s="253"/>
      <c r="B1465" s="8"/>
      <c r="C1465" s="179"/>
      <c r="D1465" s="230"/>
      <c r="E1465" s="298"/>
      <c r="F1465" s="230"/>
    </row>
    <row r="1466" spans="1:6" x14ac:dyDescent="0.25">
      <c r="A1466" s="253"/>
      <c r="B1466" s="8"/>
      <c r="C1466" s="179"/>
      <c r="D1466" s="230"/>
      <c r="E1466" s="298"/>
      <c r="F1466" s="230"/>
    </row>
    <row r="1467" spans="1:6" x14ac:dyDescent="0.25">
      <c r="A1467" s="253"/>
      <c r="B1467" s="8"/>
      <c r="C1467" s="179"/>
      <c r="D1467" s="230"/>
      <c r="E1467" s="298"/>
      <c r="F1467" s="230"/>
    </row>
    <row r="1468" spans="1:6" x14ac:dyDescent="0.25">
      <c r="A1468" s="253"/>
      <c r="B1468" s="8"/>
      <c r="C1468" s="179"/>
      <c r="D1468" s="230"/>
      <c r="E1468" s="298"/>
      <c r="F1468" s="230"/>
    </row>
    <row r="1469" spans="1:6" x14ac:dyDescent="0.25">
      <c r="A1469" s="253"/>
      <c r="B1469" s="8"/>
      <c r="C1469" s="179"/>
      <c r="D1469" s="230"/>
      <c r="E1469" s="298"/>
      <c r="F1469" s="230"/>
    </row>
    <row r="1470" spans="1:6" x14ac:dyDescent="0.25">
      <c r="A1470" s="253"/>
      <c r="B1470" s="8"/>
      <c r="C1470" s="179"/>
      <c r="D1470" s="230"/>
      <c r="E1470" s="298"/>
      <c r="F1470" s="230"/>
    </row>
    <row r="1471" spans="1:6" x14ac:dyDescent="0.25">
      <c r="A1471" s="253"/>
      <c r="B1471" s="8"/>
      <c r="C1471" s="179"/>
      <c r="D1471" s="230"/>
      <c r="E1471" s="298"/>
      <c r="F1471" s="230"/>
    </row>
    <row r="1472" spans="1:6" x14ac:dyDescent="0.25">
      <c r="A1472" s="253"/>
      <c r="B1472" s="8"/>
      <c r="C1472" s="179"/>
      <c r="D1472" s="230"/>
      <c r="E1472" s="298"/>
      <c r="F1472" s="230"/>
    </row>
    <row r="1473" spans="1:6" x14ac:dyDescent="0.25">
      <c r="A1473" s="253"/>
      <c r="B1473" s="8"/>
      <c r="C1473" s="179"/>
      <c r="D1473" s="230"/>
      <c r="E1473" s="298"/>
      <c r="F1473" s="230"/>
    </row>
    <row r="1474" spans="1:6" x14ac:dyDescent="0.25">
      <c r="A1474" s="253"/>
      <c r="B1474" s="8"/>
      <c r="C1474" s="179"/>
      <c r="D1474" s="230"/>
      <c r="E1474" s="298"/>
      <c r="F1474" s="230"/>
    </row>
    <row r="1475" spans="1:6" x14ac:dyDescent="0.25">
      <c r="A1475" s="253"/>
      <c r="B1475" s="8"/>
      <c r="C1475" s="179"/>
      <c r="D1475" s="230"/>
      <c r="E1475" s="298"/>
      <c r="F1475" s="230"/>
    </row>
    <row r="1476" spans="1:6" x14ac:dyDescent="0.25">
      <c r="A1476" s="253"/>
      <c r="B1476" s="8"/>
      <c r="C1476" s="179"/>
      <c r="D1476" s="230"/>
      <c r="E1476" s="298"/>
      <c r="F1476" s="230"/>
    </row>
    <row r="1477" spans="1:6" x14ac:dyDescent="0.25">
      <c r="A1477" s="253"/>
      <c r="B1477" s="8"/>
      <c r="C1477" s="179"/>
      <c r="D1477" s="230"/>
      <c r="E1477" s="298"/>
      <c r="F1477" s="230"/>
    </row>
    <row r="1478" spans="1:6" x14ac:dyDescent="0.25">
      <c r="A1478" s="253"/>
      <c r="B1478" s="8"/>
      <c r="C1478" s="179"/>
      <c r="D1478" s="230"/>
      <c r="E1478" s="298"/>
      <c r="F1478" s="230"/>
    </row>
    <row r="1479" spans="1:6" x14ac:dyDescent="0.25">
      <c r="A1479" s="253"/>
      <c r="B1479" s="8"/>
      <c r="C1479" s="179"/>
      <c r="D1479" s="230"/>
      <c r="E1479" s="298"/>
      <c r="F1479" s="230"/>
    </row>
    <row r="1480" spans="1:6" x14ac:dyDescent="0.25">
      <c r="A1480" s="253"/>
      <c r="B1480" s="8"/>
      <c r="C1480" s="179"/>
      <c r="D1480" s="230"/>
      <c r="E1480" s="298"/>
      <c r="F1480" s="230"/>
    </row>
    <row r="1481" spans="1:6" x14ac:dyDescent="0.25">
      <c r="A1481" s="253"/>
      <c r="B1481" s="8"/>
      <c r="C1481" s="179"/>
      <c r="D1481" s="230"/>
      <c r="E1481" s="298"/>
      <c r="F1481" s="230"/>
    </row>
    <row r="1482" spans="1:6" x14ac:dyDescent="0.25">
      <c r="A1482" s="253"/>
      <c r="B1482" s="8"/>
      <c r="C1482" s="179"/>
      <c r="D1482" s="230"/>
      <c r="E1482" s="298"/>
      <c r="F1482" s="230"/>
    </row>
    <row r="1483" spans="1:6" x14ac:dyDescent="0.25">
      <c r="A1483" s="253"/>
      <c r="B1483" s="8"/>
      <c r="C1483" s="179"/>
      <c r="D1483" s="230"/>
      <c r="E1483" s="298"/>
      <c r="F1483" s="230"/>
    </row>
    <row r="1484" spans="1:6" x14ac:dyDescent="0.25">
      <c r="A1484" s="253"/>
      <c r="B1484" s="8"/>
      <c r="C1484" s="179"/>
      <c r="D1484" s="230"/>
      <c r="E1484" s="298"/>
      <c r="F1484" s="230"/>
    </row>
    <row r="1485" spans="1:6" x14ac:dyDescent="0.25">
      <c r="A1485" s="253"/>
      <c r="B1485" s="8"/>
      <c r="C1485" s="179"/>
      <c r="D1485" s="230"/>
      <c r="E1485" s="298"/>
      <c r="F1485" s="230"/>
    </row>
    <row r="1486" spans="1:6" x14ac:dyDescent="0.25">
      <c r="A1486" s="253"/>
      <c r="B1486" s="8"/>
      <c r="C1486" s="179"/>
      <c r="D1486" s="230"/>
      <c r="E1486" s="298"/>
      <c r="F1486" s="230"/>
    </row>
    <row r="1487" spans="1:6" x14ac:dyDescent="0.25">
      <c r="A1487" s="253"/>
      <c r="B1487" s="8"/>
      <c r="C1487" s="179"/>
      <c r="D1487" s="230"/>
      <c r="E1487" s="298"/>
      <c r="F1487" s="230"/>
    </row>
    <row r="1488" spans="1:6" x14ac:dyDescent="0.25">
      <c r="A1488" s="253"/>
      <c r="B1488" s="8"/>
      <c r="C1488" s="179"/>
      <c r="D1488" s="230"/>
      <c r="E1488" s="298"/>
      <c r="F1488" s="230"/>
    </row>
    <row r="1489" spans="1:6" x14ac:dyDescent="0.25">
      <c r="A1489" s="253"/>
      <c r="B1489" s="8"/>
      <c r="C1489" s="179"/>
      <c r="D1489" s="230"/>
      <c r="E1489" s="298"/>
      <c r="F1489" s="230"/>
    </row>
    <row r="1490" spans="1:6" x14ac:dyDescent="0.25">
      <c r="A1490" s="253"/>
      <c r="B1490" s="8"/>
      <c r="C1490" s="179"/>
      <c r="D1490" s="230"/>
      <c r="E1490" s="298"/>
      <c r="F1490" s="230"/>
    </row>
    <row r="1491" spans="1:6" x14ac:dyDescent="0.25">
      <c r="A1491" s="253"/>
      <c r="B1491" s="8"/>
      <c r="C1491" s="179"/>
      <c r="D1491" s="230"/>
      <c r="E1491" s="298"/>
      <c r="F1491" s="230"/>
    </row>
    <row r="1492" spans="1:6" x14ac:dyDescent="0.25">
      <c r="A1492" s="253"/>
      <c r="B1492" s="8"/>
      <c r="C1492" s="179"/>
      <c r="D1492" s="230"/>
      <c r="E1492" s="298"/>
      <c r="F1492" s="230"/>
    </row>
    <row r="1493" spans="1:6" x14ac:dyDescent="0.25">
      <c r="A1493" s="253"/>
      <c r="B1493" s="8"/>
      <c r="C1493" s="179"/>
      <c r="D1493" s="230"/>
      <c r="E1493" s="298"/>
      <c r="F1493" s="230"/>
    </row>
    <row r="1494" spans="1:6" x14ac:dyDescent="0.25">
      <c r="A1494" s="253"/>
      <c r="B1494" s="8"/>
      <c r="C1494" s="179"/>
      <c r="D1494" s="230"/>
      <c r="E1494" s="298"/>
      <c r="F1494" s="230"/>
    </row>
    <row r="1495" spans="1:6" x14ac:dyDescent="0.25">
      <c r="A1495" s="253"/>
      <c r="B1495" s="8"/>
      <c r="C1495" s="179"/>
      <c r="D1495" s="230"/>
      <c r="E1495" s="298"/>
      <c r="F1495" s="230"/>
    </row>
    <row r="1496" spans="1:6" x14ac:dyDescent="0.25">
      <c r="A1496" s="253"/>
      <c r="B1496" s="8"/>
      <c r="C1496" s="179"/>
      <c r="D1496" s="230"/>
      <c r="E1496" s="298"/>
      <c r="F1496" s="230"/>
    </row>
    <row r="1497" spans="1:6" x14ac:dyDescent="0.25">
      <c r="A1497" s="253"/>
      <c r="B1497" s="8"/>
      <c r="C1497" s="179"/>
      <c r="D1497" s="230"/>
      <c r="E1497" s="298"/>
      <c r="F1497" s="230"/>
    </row>
    <row r="1498" spans="1:6" x14ac:dyDescent="0.25">
      <c r="A1498" s="253"/>
      <c r="B1498" s="8"/>
      <c r="C1498" s="179"/>
      <c r="D1498" s="230"/>
      <c r="E1498" s="298"/>
      <c r="F1498" s="230"/>
    </row>
    <row r="1499" spans="1:6" x14ac:dyDescent="0.25">
      <c r="A1499" s="253"/>
      <c r="B1499" s="8"/>
      <c r="C1499" s="179"/>
      <c r="D1499" s="230"/>
      <c r="E1499" s="298"/>
      <c r="F1499" s="230"/>
    </row>
    <row r="1500" spans="1:6" x14ac:dyDescent="0.25">
      <c r="A1500" s="253"/>
      <c r="B1500" s="8"/>
      <c r="C1500" s="179"/>
      <c r="D1500" s="230"/>
      <c r="E1500" s="298"/>
      <c r="F1500" s="230"/>
    </row>
    <row r="1501" spans="1:6" x14ac:dyDescent="0.25">
      <c r="A1501" s="253"/>
      <c r="B1501" s="8"/>
      <c r="C1501" s="179"/>
      <c r="D1501" s="230"/>
      <c r="E1501" s="298"/>
      <c r="F1501" s="230"/>
    </row>
    <row r="1502" spans="1:6" x14ac:dyDescent="0.25">
      <c r="A1502" s="253"/>
      <c r="B1502" s="8"/>
      <c r="C1502" s="179"/>
      <c r="D1502" s="230"/>
      <c r="E1502" s="298"/>
      <c r="F1502" s="230"/>
    </row>
    <row r="1503" spans="1:6" x14ac:dyDescent="0.25">
      <c r="A1503" s="253"/>
      <c r="B1503" s="8"/>
      <c r="C1503" s="179"/>
      <c r="D1503" s="230"/>
      <c r="E1503" s="298"/>
      <c r="F1503" s="230"/>
    </row>
    <row r="1504" spans="1:6" x14ac:dyDescent="0.25">
      <c r="A1504" s="253"/>
      <c r="B1504" s="8"/>
      <c r="C1504" s="179"/>
      <c r="D1504" s="230"/>
      <c r="E1504" s="298"/>
      <c r="F1504" s="230"/>
    </row>
    <row r="1505" spans="1:6" x14ac:dyDescent="0.25">
      <c r="A1505" s="253"/>
      <c r="B1505" s="8"/>
      <c r="C1505" s="179"/>
      <c r="D1505" s="230"/>
      <c r="E1505" s="298"/>
      <c r="F1505" s="230"/>
    </row>
    <row r="1506" spans="1:6" x14ac:dyDescent="0.25">
      <c r="A1506" s="253"/>
      <c r="B1506" s="8"/>
      <c r="C1506" s="179"/>
      <c r="D1506" s="230"/>
      <c r="E1506" s="298"/>
      <c r="F1506" s="230"/>
    </row>
    <row r="1507" spans="1:6" x14ac:dyDescent="0.25">
      <c r="A1507" s="253"/>
      <c r="B1507" s="8"/>
      <c r="C1507" s="179"/>
      <c r="D1507" s="230"/>
      <c r="E1507" s="298"/>
      <c r="F1507" s="230"/>
    </row>
    <row r="1508" spans="1:6" x14ac:dyDescent="0.25">
      <c r="A1508" s="253"/>
      <c r="B1508" s="8"/>
      <c r="C1508" s="179"/>
      <c r="D1508" s="230"/>
      <c r="E1508" s="298"/>
      <c r="F1508" s="230"/>
    </row>
    <row r="1509" spans="1:6" x14ac:dyDescent="0.25">
      <c r="A1509" s="253"/>
      <c r="B1509" s="8"/>
      <c r="C1509" s="179"/>
      <c r="D1509" s="230"/>
      <c r="E1509" s="298"/>
      <c r="F1509" s="230"/>
    </row>
    <row r="1510" spans="1:6" x14ac:dyDescent="0.25">
      <c r="A1510" s="253"/>
      <c r="B1510" s="8"/>
      <c r="C1510" s="179"/>
      <c r="D1510" s="230"/>
      <c r="E1510" s="298"/>
      <c r="F1510" s="230"/>
    </row>
    <row r="1511" spans="1:6" x14ac:dyDescent="0.25">
      <c r="A1511" s="253"/>
      <c r="B1511" s="8"/>
      <c r="C1511" s="179"/>
      <c r="D1511" s="230"/>
      <c r="E1511" s="298"/>
      <c r="F1511" s="230"/>
    </row>
    <row r="1512" spans="1:6" x14ac:dyDescent="0.25">
      <c r="A1512" s="253"/>
      <c r="B1512" s="8"/>
      <c r="C1512" s="179"/>
      <c r="D1512" s="230"/>
      <c r="E1512" s="298"/>
      <c r="F1512" s="230"/>
    </row>
    <row r="1513" spans="1:6" x14ac:dyDescent="0.25">
      <c r="A1513" s="253"/>
      <c r="B1513" s="8"/>
      <c r="C1513" s="179"/>
      <c r="D1513" s="230"/>
      <c r="E1513" s="298"/>
      <c r="F1513" s="230"/>
    </row>
    <row r="1514" spans="1:6" x14ac:dyDescent="0.25">
      <c r="A1514" s="253"/>
      <c r="B1514" s="8"/>
      <c r="C1514" s="179"/>
      <c r="D1514" s="230"/>
      <c r="E1514" s="298"/>
      <c r="F1514" s="230"/>
    </row>
    <row r="1515" spans="1:6" x14ac:dyDescent="0.25">
      <c r="A1515" s="253"/>
      <c r="B1515" s="8"/>
      <c r="C1515" s="179"/>
      <c r="D1515" s="230"/>
      <c r="E1515" s="298"/>
      <c r="F1515" s="230"/>
    </row>
    <row r="1516" spans="1:6" x14ac:dyDescent="0.25">
      <c r="A1516" s="253"/>
      <c r="B1516" s="8"/>
      <c r="C1516" s="179"/>
      <c r="D1516" s="230"/>
      <c r="E1516" s="298"/>
      <c r="F1516" s="230"/>
    </row>
    <row r="1517" spans="1:6" x14ac:dyDescent="0.25">
      <c r="A1517" s="253"/>
      <c r="B1517" s="8"/>
      <c r="C1517" s="179"/>
      <c r="D1517" s="230"/>
      <c r="E1517" s="298"/>
      <c r="F1517" s="230"/>
    </row>
    <row r="1518" spans="1:6" x14ac:dyDescent="0.25">
      <c r="A1518" s="253"/>
      <c r="B1518" s="8"/>
      <c r="C1518" s="179"/>
      <c r="D1518" s="230"/>
      <c r="E1518" s="298"/>
      <c r="F1518" s="230"/>
    </row>
    <row r="1519" spans="1:6" x14ac:dyDescent="0.25">
      <c r="A1519" s="253"/>
      <c r="B1519" s="8"/>
      <c r="C1519" s="179"/>
      <c r="D1519" s="230"/>
      <c r="E1519" s="298"/>
      <c r="F1519" s="230"/>
    </row>
    <row r="1520" spans="1:6" x14ac:dyDescent="0.25">
      <c r="A1520" s="253"/>
      <c r="B1520" s="8"/>
      <c r="C1520" s="179"/>
      <c r="D1520" s="230"/>
      <c r="E1520" s="298"/>
      <c r="F1520" s="230"/>
    </row>
    <row r="1521" spans="1:6" x14ac:dyDescent="0.25">
      <c r="A1521" s="253"/>
      <c r="B1521" s="8"/>
      <c r="C1521" s="179"/>
      <c r="D1521" s="230"/>
      <c r="E1521" s="298"/>
      <c r="F1521" s="230"/>
    </row>
    <row r="1522" spans="1:6" x14ac:dyDescent="0.25">
      <c r="A1522" s="253"/>
      <c r="B1522" s="8"/>
      <c r="C1522" s="179"/>
      <c r="D1522" s="230"/>
      <c r="E1522" s="298"/>
      <c r="F1522" s="230"/>
    </row>
    <row r="1523" spans="1:6" x14ac:dyDescent="0.25">
      <c r="A1523" s="253"/>
      <c r="B1523" s="8"/>
      <c r="C1523" s="179"/>
      <c r="D1523" s="230"/>
      <c r="E1523" s="298"/>
      <c r="F1523" s="230"/>
    </row>
    <row r="1524" spans="1:6" x14ac:dyDescent="0.25">
      <c r="A1524" s="253"/>
      <c r="B1524" s="8"/>
      <c r="C1524" s="179"/>
      <c r="D1524" s="230"/>
      <c r="E1524" s="298"/>
      <c r="F1524" s="230"/>
    </row>
    <row r="1525" spans="1:6" x14ac:dyDescent="0.25">
      <c r="A1525" s="253"/>
      <c r="B1525" s="8"/>
      <c r="C1525" s="179"/>
      <c r="D1525" s="230"/>
      <c r="E1525" s="298"/>
      <c r="F1525" s="230"/>
    </row>
    <row r="1526" spans="1:6" x14ac:dyDescent="0.25">
      <c r="A1526" s="253"/>
      <c r="B1526" s="8"/>
      <c r="C1526" s="179"/>
      <c r="D1526" s="230"/>
      <c r="E1526" s="298"/>
      <c r="F1526" s="230"/>
    </row>
    <row r="1527" spans="1:6" x14ac:dyDescent="0.25">
      <c r="A1527" s="253"/>
      <c r="B1527" s="8"/>
      <c r="C1527" s="179"/>
      <c r="D1527" s="230"/>
      <c r="E1527" s="298"/>
      <c r="F1527" s="230"/>
    </row>
    <row r="1528" spans="1:6" x14ac:dyDescent="0.25">
      <c r="A1528" s="253"/>
      <c r="B1528" s="8"/>
      <c r="C1528" s="179"/>
      <c r="D1528" s="230"/>
      <c r="E1528" s="298"/>
      <c r="F1528" s="230"/>
    </row>
    <row r="1529" spans="1:6" x14ac:dyDescent="0.25">
      <c r="A1529" s="253"/>
      <c r="B1529" s="8"/>
      <c r="C1529" s="179"/>
      <c r="D1529" s="230"/>
      <c r="E1529" s="298"/>
      <c r="F1529" s="230"/>
    </row>
    <row r="1530" spans="1:6" x14ac:dyDescent="0.25">
      <c r="A1530" s="253"/>
      <c r="B1530" s="8"/>
      <c r="C1530" s="179"/>
      <c r="D1530" s="230"/>
      <c r="E1530" s="298"/>
      <c r="F1530" s="230"/>
    </row>
    <row r="1531" spans="1:6" x14ac:dyDescent="0.25">
      <c r="A1531" s="253"/>
      <c r="B1531" s="8"/>
      <c r="C1531" s="179"/>
      <c r="D1531" s="230"/>
      <c r="E1531" s="298"/>
      <c r="F1531" s="230"/>
    </row>
    <row r="1532" spans="1:6" x14ac:dyDescent="0.25">
      <c r="A1532" s="253"/>
      <c r="B1532" s="8"/>
      <c r="C1532" s="179"/>
      <c r="D1532" s="230"/>
      <c r="E1532" s="298"/>
      <c r="F1532" s="230"/>
    </row>
    <row r="1533" spans="1:6" x14ac:dyDescent="0.25">
      <c r="A1533" s="253"/>
      <c r="B1533" s="8"/>
      <c r="C1533" s="179"/>
      <c r="D1533" s="230"/>
      <c r="E1533" s="298"/>
      <c r="F1533" s="230"/>
    </row>
    <row r="1534" spans="1:6" x14ac:dyDescent="0.25">
      <c r="A1534" s="253"/>
      <c r="B1534" s="8"/>
      <c r="C1534" s="179"/>
      <c r="D1534" s="230"/>
      <c r="E1534" s="298"/>
      <c r="F1534" s="230"/>
    </row>
    <row r="1535" spans="1:6" x14ac:dyDescent="0.25">
      <c r="A1535" s="253"/>
      <c r="B1535" s="8"/>
      <c r="C1535" s="179"/>
      <c r="D1535" s="230"/>
      <c r="E1535" s="298"/>
      <c r="F1535" s="230"/>
    </row>
    <row r="1536" spans="1:6" x14ac:dyDescent="0.25">
      <c r="A1536" s="253"/>
      <c r="B1536" s="8"/>
      <c r="C1536" s="179"/>
      <c r="D1536" s="230"/>
      <c r="E1536" s="298"/>
      <c r="F1536" s="230"/>
    </row>
    <row r="1537" spans="1:6" x14ac:dyDescent="0.25">
      <c r="A1537" s="253"/>
      <c r="B1537" s="8"/>
      <c r="C1537" s="179"/>
      <c r="D1537" s="230"/>
      <c r="E1537" s="298"/>
      <c r="F1537" s="230"/>
    </row>
    <row r="1538" spans="1:6" x14ac:dyDescent="0.25">
      <c r="A1538" s="253"/>
      <c r="B1538" s="8"/>
      <c r="C1538" s="179"/>
      <c r="D1538" s="230"/>
      <c r="E1538" s="298"/>
      <c r="F1538" s="230"/>
    </row>
    <row r="1539" spans="1:6" x14ac:dyDescent="0.25">
      <c r="A1539" s="253"/>
      <c r="B1539" s="8"/>
      <c r="C1539" s="179"/>
      <c r="D1539" s="230"/>
      <c r="E1539" s="298"/>
      <c r="F1539" s="230"/>
    </row>
    <row r="1540" spans="1:6" x14ac:dyDescent="0.25">
      <c r="A1540" s="253"/>
      <c r="B1540" s="8"/>
      <c r="C1540" s="179"/>
      <c r="D1540" s="230"/>
      <c r="E1540" s="298"/>
      <c r="F1540" s="230"/>
    </row>
    <row r="1541" spans="1:6" x14ac:dyDescent="0.25">
      <c r="A1541" s="253"/>
      <c r="B1541" s="8"/>
      <c r="C1541" s="179"/>
      <c r="D1541" s="230"/>
      <c r="E1541" s="298"/>
      <c r="F1541" s="230"/>
    </row>
    <row r="1542" spans="1:6" x14ac:dyDescent="0.25">
      <c r="A1542" s="253"/>
      <c r="B1542" s="8"/>
      <c r="C1542" s="179"/>
      <c r="D1542" s="230"/>
      <c r="E1542" s="298"/>
      <c r="F1542" s="230"/>
    </row>
    <row r="1543" spans="1:6" x14ac:dyDescent="0.25">
      <c r="A1543" s="253"/>
      <c r="B1543" s="8"/>
      <c r="C1543" s="179"/>
      <c r="D1543" s="230"/>
      <c r="E1543" s="298"/>
      <c r="F1543" s="230"/>
    </row>
    <row r="1544" spans="1:6" x14ac:dyDescent="0.25">
      <c r="A1544" s="253"/>
      <c r="B1544" s="8"/>
      <c r="C1544" s="179"/>
      <c r="D1544" s="230"/>
      <c r="E1544" s="298"/>
      <c r="F1544" s="230"/>
    </row>
    <row r="1545" spans="1:6" x14ac:dyDescent="0.25">
      <c r="A1545" s="253"/>
      <c r="B1545" s="8"/>
      <c r="C1545" s="179"/>
      <c r="D1545" s="230"/>
      <c r="E1545" s="298"/>
      <c r="F1545" s="230"/>
    </row>
    <row r="1546" spans="1:6" x14ac:dyDescent="0.25">
      <c r="A1546" s="253"/>
      <c r="B1546" s="8"/>
      <c r="C1546" s="179"/>
      <c r="D1546" s="230"/>
      <c r="E1546" s="298"/>
      <c r="F1546" s="230"/>
    </row>
    <row r="1547" spans="1:6" x14ac:dyDescent="0.25">
      <c r="A1547" s="253"/>
      <c r="B1547" s="8"/>
      <c r="C1547" s="179"/>
      <c r="D1547" s="230"/>
      <c r="E1547" s="298"/>
      <c r="F1547" s="230"/>
    </row>
    <row r="1548" spans="1:6" x14ac:dyDescent="0.25">
      <c r="A1548" s="253"/>
      <c r="B1548" s="8"/>
      <c r="C1548" s="179"/>
      <c r="D1548" s="230"/>
      <c r="E1548" s="298"/>
      <c r="F1548" s="230"/>
    </row>
    <row r="1549" spans="1:6" x14ac:dyDescent="0.25">
      <c r="A1549" s="253"/>
      <c r="B1549" s="8"/>
      <c r="C1549" s="179"/>
      <c r="D1549" s="230"/>
      <c r="E1549" s="298"/>
      <c r="F1549" s="230"/>
    </row>
    <row r="1550" spans="1:6" x14ac:dyDescent="0.25">
      <c r="A1550" s="253"/>
      <c r="B1550" s="8"/>
      <c r="C1550" s="179"/>
      <c r="D1550" s="230"/>
      <c r="E1550" s="298"/>
      <c r="F1550" s="230"/>
    </row>
    <row r="1551" spans="1:6" x14ac:dyDescent="0.25">
      <c r="A1551" s="253"/>
      <c r="B1551" s="8"/>
      <c r="C1551" s="179"/>
      <c r="D1551" s="230"/>
      <c r="E1551" s="298"/>
      <c r="F1551" s="230"/>
    </row>
    <row r="1552" spans="1:6" x14ac:dyDescent="0.25">
      <c r="A1552" s="253"/>
      <c r="B1552" s="8"/>
      <c r="C1552" s="179"/>
      <c r="D1552" s="230"/>
      <c r="E1552" s="298"/>
      <c r="F1552" s="230"/>
    </row>
    <row r="1553" spans="1:6" x14ac:dyDescent="0.25">
      <c r="A1553" s="253"/>
      <c r="B1553" s="8"/>
      <c r="C1553" s="179"/>
      <c r="D1553" s="230"/>
      <c r="E1553" s="298"/>
      <c r="F1553" s="230"/>
    </row>
    <row r="1554" spans="1:6" x14ac:dyDescent="0.25">
      <c r="A1554" s="253"/>
      <c r="B1554" s="8"/>
      <c r="C1554" s="179"/>
      <c r="D1554" s="230"/>
      <c r="E1554" s="298"/>
      <c r="F1554" s="230"/>
    </row>
    <row r="1555" spans="1:6" x14ac:dyDescent="0.25">
      <c r="A1555" s="253"/>
      <c r="B1555" s="8"/>
      <c r="C1555" s="179"/>
      <c r="D1555" s="230"/>
      <c r="E1555" s="298"/>
      <c r="F1555" s="230"/>
    </row>
    <row r="1556" spans="1:6" x14ac:dyDescent="0.25">
      <c r="A1556" s="253"/>
      <c r="B1556" s="8"/>
      <c r="C1556" s="179"/>
      <c r="D1556" s="230"/>
      <c r="E1556" s="298"/>
      <c r="F1556" s="230"/>
    </row>
    <row r="1557" spans="1:6" x14ac:dyDescent="0.25">
      <c r="A1557" s="253"/>
      <c r="B1557" s="8"/>
      <c r="C1557" s="179"/>
      <c r="D1557" s="230"/>
      <c r="E1557" s="298"/>
      <c r="F1557" s="230"/>
    </row>
    <row r="1558" spans="1:6" x14ac:dyDescent="0.25">
      <c r="A1558" s="253"/>
      <c r="B1558" s="8"/>
      <c r="C1558" s="179"/>
      <c r="D1558" s="230"/>
      <c r="E1558" s="298"/>
      <c r="F1558" s="230"/>
    </row>
    <row r="1559" spans="1:6" x14ac:dyDescent="0.25">
      <c r="A1559" s="253"/>
      <c r="B1559" s="8"/>
      <c r="C1559" s="179"/>
      <c r="D1559" s="230"/>
      <c r="E1559" s="298"/>
      <c r="F1559" s="230"/>
    </row>
    <row r="1560" spans="1:6" x14ac:dyDescent="0.25">
      <c r="A1560" s="253"/>
      <c r="B1560" s="8"/>
      <c r="C1560" s="179"/>
      <c r="D1560" s="230"/>
      <c r="E1560" s="298"/>
      <c r="F1560" s="230"/>
    </row>
    <row r="1561" spans="1:6" x14ac:dyDescent="0.25">
      <c r="A1561" s="253"/>
      <c r="B1561" s="8"/>
      <c r="C1561" s="179"/>
      <c r="D1561" s="230"/>
      <c r="E1561" s="298"/>
      <c r="F1561" s="230"/>
    </row>
    <row r="1562" spans="1:6" x14ac:dyDescent="0.25">
      <c r="A1562" s="253"/>
      <c r="B1562" s="8"/>
      <c r="C1562" s="179"/>
      <c r="D1562" s="230"/>
      <c r="E1562" s="298"/>
      <c r="F1562" s="230"/>
    </row>
    <row r="1563" spans="1:6" x14ac:dyDescent="0.25">
      <c r="A1563" s="253"/>
      <c r="B1563" s="8"/>
      <c r="C1563" s="179"/>
      <c r="D1563" s="230"/>
      <c r="E1563" s="298"/>
      <c r="F1563" s="230"/>
    </row>
    <row r="1564" spans="1:6" x14ac:dyDescent="0.25">
      <c r="A1564" s="253"/>
      <c r="B1564" s="8"/>
      <c r="C1564" s="179"/>
      <c r="D1564" s="230"/>
      <c r="E1564" s="298"/>
      <c r="F1564" s="230"/>
    </row>
    <row r="1565" spans="1:6" x14ac:dyDescent="0.25">
      <c r="A1565" s="253"/>
      <c r="B1565" s="8"/>
      <c r="C1565" s="179"/>
      <c r="D1565" s="230"/>
      <c r="E1565" s="298"/>
      <c r="F1565" s="230"/>
    </row>
    <row r="1566" spans="1:6" x14ac:dyDescent="0.25">
      <c r="A1566" s="253"/>
      <c r="B1566" s="8"/>
      <c r="C1566" s="179"/>
      <c r="D1566" s="230"/>
      <c r="E1566" s="298"/>
      <c r="F1566" s="230"/>
    </row>
    <row r="1567" spans="1:6" x14ac:dyDescent="0.25">
      <c r="A1567" s="253"/>
      <c r="B1567" s="8"/>
      <c r="C1567" s="179"/>
      <c r="D1567" s="230"/>
      <c r="E1567" s="298"/>
      <c r="F1567" s="230"/>
    </row>
    <row r="1568" spans="1:6" x14ac:dyDescent="0.25">
      <c r="A1568" s="253"/>
      <c r="B1568" s="8"/>
      <c r="C1568" s="179"/>
      <c r="D1568" s="230"/>
      <c r="E1568" s="298"/>
      <c r="F1568" s="230"/>
    </row>
    <row r="1569" spans="1:6" x14ac:dyDescent="0.25">
      <c r="A1569" s="253"/>
      <c r="B1569" s="8"/>
      <c r="C1569" s="179"/>
      <c r="D1569" s="230"/>
      <c r="E1569" s="298"/>
      <c r="F1569" s="230"/>
    </row>
    <row r="1570" spans="1:6" x14ac:dyDescent="0.25">
      <c r="A1570" s="253"/>
      <c r="B1570" s="8"/>
      <c r="C1570" s="179"/>
      <c r="D1570" s="230"/>
      <c r="E1570" s="298"/>
      <c r="F1570" s="230"/>
    </row>
    <row r="1571" spans="1:6" x14ac:dyDescent="0.25">
      <c r="A1571" s="253"/>
      <c r="B1571" s="8"/>
      <c r="C1571" s="179"/>
      <c r="D1571" s="230"/>
      <c r="E1571" s="298"/>
      <c r="F1571" s="230"/>
    </row>
    <row r="1572" spans="1:6" x14ac:dyDescent="0.25">
      <c r="A1572" s="253"/>
      <c r="B1572" s="8"/>
      <c r="C1572" s="179"/>
      <c r="D1572" s="230"/>
      <c r="E1572" s="298"/>
      <c r="F1572" s="230"/>
    </row>
    <row r="1573" spans="1:6" x14ac:dyDescent="0.25">
      <c r="A1573" s="253"/>
      <c r="B1573" s="8"/>
      <c r="C1573" s="179"/>
      <c r="D1573" s="230"/>
      <c r="E1573" s="298"/>
      <c r="F1573" s="230"/>
    </row>
    <row r="1574" spans="1:6" x14ac:dyDescent="0.25">
      <c r="A1574" s="253"/>
      <c r="B1574" s="8"/>
      <c r="C1574" s="179"/>
      <c r="D1574" s="230"/>
      <c r="E1574" s="298"/>
      <c r="F1574" s="230"/>
    </row>
    <row r="1575" spans="1:6" x14ac:dyDescent="0.25">
      <c r="A1575" s="253"/>
      <c r="B1575" s="8"/>
      <c r="C1575" s="179"/>
      <c r="D1575" s="230"/>
      <c r="E1575" s="298"/>
      <c r="F1575" s="230"/>
    </row>
    <row r="1576" spans="1:6" x14ac:dyDescent="0.25">
      <c r="A1576" s="253"/>
      <c r="B1576" s="8"/>
      <c r="C1576" s="179"/>
      <c r="D1576" s="230"/>
      <c r="E1576" s="298"/>
      <c r="F1576" s="230"/>
    </row>
    <row r="1577" spans="1:6" x14ac:dyDescent="0.25">
      <c r="A1577" s="253"/>
      <c r="B1577" s="8"/>
      <c r="C1577" s="179"/>
      <c r="D1577" s="230"/>
      <c r="E1577" s="298"/>
      <c r="F1577" s="230"/>
    </row>
    <row r="1578" spans="1:6" x14ac:dyDescent="0.25">
      <c r="A1578" s="253"/>
      <c r="B1578" s="8"/>
      <c r="C1578" s="179"/>
      <c r="D1578" s="230"/>
      <c r="E1578" s="298"/>
      <c r="F1578" s="230"/>
    </row>
    <row r="1579" spans="1:6" x14ac:dyDescent="0.25">
      <c r="A1579" s="253"/>
      <c r="B1579" s="8"/>
      <c r="C1579" s="179"/>
      <c r="D1579" s="230"/>
      <c r="E1579" s="298"/>
      <c r="F1579" s="230"/>
    </row>
    <row r="1580" spans="1:6" x14ac:dyDescent="0.25">
      <c r="A1580" s="253"/>
      <c r="B1580" s="8"/>
      <c r="C1580" s="179"/>
      <c r="D1580" s="230"/>
      <c r="E1580" s="298"/>
      <c r="F1580" s="230"/>
    </row>
    <row r="1581" spans="1:6" x14ac:dyDescent="0.25">
      <c r="A1581" s="253"/>
      <c r="B1581" s="8"/>
      <c r="C1581" s="179"/>
      <c r="D1581" s="230"/>
      <c r="E1581" s="298"/>
      <c r="F1581" s="230"/>
    </row>
    <row r="1582" spans="1:6" x14ac:dyDescent="0.25">
      <c r="A1582" s="253"/>
      <c r="B1582" s="8"/>
      <c r="C1582" s="179"/>
      <c r="D1582" s="230"/>
      <c r="E1582" s="298"/>
      <c r="F1582" s="230"/>
    </row>
    <row r="1583" spans="1:6" x14ac:dyDescent="0.25">
      <c r="A1583" s="253"/>
      <c r="B1583" s="8"/>
      <c r="C1583" s="179"/>
      <c r="D1583" s="230"/>
      <c r="E1583" s="298"/>
      <c r="F1583" s="230"/>
    </row>
    <row r="1584" spans="1:6" x14ac:dyDescent="0.25">
      <c r="A1584" s="253"/>
      <c r="B1584" s="8"/>
      <c r="C1584" s="179"/>
      <c r="D1584" s="230"/>
      <c r="E1584" s="298"/>
      <c r="F1584" s="230"/>
    </row>
    <row r="1585" spans="1:6" x14ac:dyDescent="0.25">
      <c r="A1585" s="253"/>
      <c r="B1585" s="8"/>
      <c r="C1585" s="179"/>
      <c r="D1585" s="230"/>
      <c r="E1585" s="298"/>
      <c r="F1585" s="230"/>
    </row>
    <row r="1586" spans="1:6" x14ac:dyDescent="0.25">
      <c r="A1586" s="253"/>
      <c r="B1586" s="8"/>
      <c r="C1586" s="179"/>
      <c r="D1586" s="230"/>
      <c r="E1586" s="298"/>
      <c r="F1586" s="230"/>
    </row>
    <row r="1587" spans="1:6" x14ac:dyDescent="0.25">
      <c r="A1587" s="253"/>
      <c r="B1587" s="8"/>
      <c r="C1587" s="179"/>
      <c r="D1587" s="230"/>
      <c r="E1587" s="298"/>
      <c r="F1587" s="230"/>
    </row>
    <row r="1588" spans="1:6" x14ac:dyDescent="0.25">
      <c r="A1588" s="253"/>
      <c r="B1588" s="8"/>
      <c r="C1588" s="179"/>
      <c r="D1588" s="230"/>
      <c r="E1588" s="298"/>
      <c r="F1588" s="230"/>
    </row>
    <row r="1589" spans="1:6" x14ac:dyDescent="0.25">
      <c r="A1589" s="253"/>
      <c r="B1589" s="8"/>
      <c r="C1589" s="179"/>
      <c r="D1589" s="230"/>
      <c r="E1589" s="298"/>
      <c r="F1589" s="230"/>
    </row>
    <row r="1590" spans="1:6" x14ac:dyDescent="0.25">
      <c r="A1590" s="253"/>
      <c r="B1590" s="8"/>
      <c r="C1590" s="179"/>
      <c r="D1590" s="230"/>
      <c r="E1590" s="298"/>
      <c r="F1590" s="230"/>
    </row>
    <row r="1591" spans="1:6" x14ac:dyDescent="0.25">
      <c r="A1591" s="253"/>
      <c r="B1591" s="8"/>
      <c r="C1591" s="179"/>
      <c r="D1591" s="230"/>
      <c r="E1591" s="298"/>
      <c r="F1591" s="230"/>
    </row>
    <row r="1592" spans="1:6" x14ac:dyDescent="0.25">
      <c r="A1592" s="253"/>
      <c r="B1592" s="8"/>
      <c r="C1592" s="179"/>
      <c r="D1592" s="230"/>
      <c r="E1592" s="298"/>
      <c r="F1592" s="230"/>
    </row>
  </sheetData>
  <autoFilter ref="A10:F418"/>
  <conditionalFormatting sqref="C195:D195 C193:D193">
    <cfRule type="duplicateValues" priority="63"/>
  </conditionalFormatting>
  <conditionalFormatting sqref="C218:D218">
    <cfRule type="duplicateValues" priority="65"/>
  </conditionalFormatting>
  <conditionalFormatting sqref="C194:D194">
    <cfRule type="duplicateValues" priority="66"/>
  </conditionalFormatting>
  <conditionalFormatting sqref="C217:D217">
    <cfRule type="duplicateValues" priority="67"/>
  </conditionalFormatting>
  <conditionalFormatting sqref="C239:D239">
    <cfRule type="duplicateValues" priority="68"/>
  </conditionalFormatting>
  <conditionalFormatting sqref="C238:D238">
    <cfRule type="duplicateValues" priority="69"/>
  </conditionalFormatting>
  <conditionalFormatting sqref="C260:D260">
    <cfRule type="duplicateValues" priority="70"/>
  </conditionalFormatting>
  <conditionalFormatting sqref="C259:D259">
    <cfRule type="duplicateValues" priority="71"/>
  </conditionalFormatting>
  <conditionalFormatting sqref="C203:D203 C201:D201">
    <cfRule type="duplicateValues" priority="20"/>
  </conditionalFormatting>
  <conditionalFormatting sqref="C202:D202">
    <cfRule type="duplicateValues" priority="21"/>
  </conditionalFormatting>
  <conditionalFormatting sqref="C211:D211 C209:D209">
    <cfRule type="duplicateValues" priority="18"/>
  </conditionalFormatting>
  <conditionalFormatting sqref="C210:D210">
    <cfRule type="duplicateValues" priority="19"/>
  </conditionalFormatting>
  <conditionalFormatting sqref="C225:D225">
    <cfRule type="duplicateValues" priority="16"/>
  </conditionalFormatting>
  <conditionalFormatting sqref="C224:D224">
    <cfRule type="duplicateValues" priority="17"/>
  </conditionalFormatting>
  <conditionalFormatting sqref="C232:D232">
    <cfRule type="duplicateValues" priority="15"/>
  </conditionalFormatting>
  <conditionalFormatting sqref="C231:D231">
    <cfRule type="duplicateValues" priority="72"/>
  </conditionalFormatting>
  <conditionalFormatting sqref="C246:D246">
    <cfRule type="duplicateValues" priority="12"/>
  </conditionalFormatting>
  <conditionalFormatting sqref="C245:D245">
    <cfRule type="duplicateValues" priority="13"/>
  </conditionalFormatting>
  <conditionalFormatting sqref="C253:D253">
    <cfRule type="duplicateValues" priority="10"/>
  </conditionalFormatting>
  <conditionalFormatting sqref="C252:D252">
    <cfRule type="duplicateValues" priority="11"/>
  </conditionalFormatting>
  <conditionalFormatting sqref="C267:D267">
    <cfRule type="duplicateValues" priority="8"/>
  </conditionalFormatting>
  <conditionalFormatting sqref="C266:D266">
    <cfRule type="duplicateValues" priority="9"/>
  </conditionalFormatting>
  <conditionalFormatting sqref="C274:D274">
    <cfRule type="duplicateValues" priority="6"/>
  </conditionalFormatting>
  <conditionalFormatting sqref="C273:D273">
    <cfRule type="duplicateValues" priority="7"/>
  </conditionalFormatting>
  <pageMargins left="0.78740157480314965" right="0.23622047244094491" top="0.74803149606299213" bottom="0.74803149606299213" header="0.31496062992125984" footer="0.31496062992125984"/>
  <pageSetup paperSize="9" scale="63" fitToHeight="10" orientation="portrait" r:id="rId1"/>
  <headerFooter>
    <oddFooter>Страница  &amp;P из &amp;N</oddFooter>
  </headerFooter>
  <rowBreaks count="8" manualBreakCount="8">
    <brk id="49" max="16383" man="1"/>
    <brk id="95" max="16383" man="1"/>
    <brk id="143" max="16383" man="1"/>
    <brk id="184" max="16383" man="1"/>
    <brk id="264" max="16383" man="1"/>
    <brk id="307" max="16383" man="1"/>
    <brk id="366" max="16383" man="1"/>
    <brk id="413" max="16383" man="1"/>
  </rowBreaks>
  <ignoredErrors>
    <ignoredError sqref="F426 F4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  <pageSetUpPr fitToPage="1"/>
  </sheetPr>
  <dimension ref="A1:F798"/>
  <sheetViews>
    <sheetView view="pageBreakPreview" topLeftCell="A109" zoomScaleNormal="100" zoomScaleSheetLayoutView="100" workbookViewId="0">
      <selection activeCell="C146" sqref="C146"/>
    </sheetView>
  </sheetViews>
  <sheetFormatPr defaultColWidth="9.140625" defaultRowHeight="15.75" outlineLevelRow="1" x14ac:dyDescent="0.25"/>
  <cols>
    <col min="1" max="1" width="17.85546875" style="172" customWidth="1"/>
    <col min="2" max="2" width="15.7109375" style="72" customWidth="1"/>
    <col min="3" max="3" width="81.28515625" style="263" customWidth="1"/>
    <col min="4" max="4" width="15.85546875" style="126" customWidth="1"/>
    <col min="5" max="5" width="13.28515625" style="304" customWidth="1"/>
    <col min="6" max="6" width="13.140625" style="304" customWidth="1"/>
    <col min="7" max="16384" width="9.140625" style="143"/>
  </cols>
  <sheetData>
    <row r="1" spans="1:6" s="185" customFormat="1" x14ac:dyDescent="0.25">
      <c r="A1" s="166"/>
      <c r="C1" s="191"/>
      <c r="D1" s="184"/>
      <c r="E1" s="350"/>
      <c r="F1" s="488" t="s">
        <v>2874</v>
      </c>
    </row>
    <row r="2" spans="1:6" s="101" customFormat="1" x14ac:dyDescent="0.25">
      <c r="A2" s="167"/>
      <c r="B2" s="2"/>
      <c r="C2" s="192"/>
      <c r="D2" s="236"/>
      <c r="E2" s="351"/>
      <c r="F2" s="236"/>
    </row>
    <row r="3" spans="1:6" s="101" customFormat="1" x14ac:dyDescent="0.25">
      <c r="A3" s="167"/>
      <c r="B3" s="2"/>
      <c r="C3" s="192"/>
      <c r="D3" s="183"/>
      <c r="E3" s="352"/>
      <c r="F3" s="183"/>
    </row>
    <row r="4" spans="1:6" s="101" customFormat="1" x14ac:dyDescent="0.25">
      <c r="A4" s="168"/>
      <c r="B4" s="102"/>
      <c r="C4" s="193"/>
      <c r="D4" s="182"/>
      <c r="E4" s="353"/>
      <c r="F4" s="182"/>
    </row>
    <row r="5" spans="1:6" s="101" customFormat="1" x14ac:dyDescent="0.25">
      <c r="A5" s="167"/>
      <c r="B5" s="103"/>
      <c r="C5" s="192"/>
      <c r="D5" s="183"/>
      <c r="E5" s="352"/>
      <c r="F5" s="183"/>
    </row>
    <row r="6" spans="1:6" x14ac:dyDescent="0.25">
      <c r="A6" s="166"/>
      <c r="B6" s="7"/>
      <c r="C6" s="163"/>
      <c r="D6" s="227"/>
      <c r="E6" s="354"/>
      <c r="F6" s="342"/>
    </row>
    <row r="7" spans="1:6" ht="19.5" x14ac:dyDescent="0.25">
      <c r="A7" s="189"/>
      <c r="B7" s="95"/>
      <c r="C7" s="149" t="s">
        <v>302</v>
      </c>
      <c r="D7" s="149"/>
      <c r="E7" s="355"/>
      <c r="F7" s="343"/>
    </row>
    <row r="8" spans="1:6" ht="19.5" x14ac:dyDescent="0.25">
      <c r="A8" s="189"/>
      <c r="B8" s="95"/>
      <c r="C8" s="149" t="s">
        <v>303</v>
      </c>
      <c r="D8" s="149"/>
      <c r="E8" s="355"/>
      <c r="F8" s="343"/>
    </row>
    <row r="9" spans="1:6" ht="19.5" x14ac:dyDescent="0.25">
      <c r="A9" s="168"/>
      <c r="B9" s="3"/>
      <c r="C9" s="215" t="s">
        <v>2689</v>
      </c>
      <c r="D9" s="215"/>
      <c r="E9" s="356"/>
      <c r="F9" s="344"/>
    </row>
    <row r="10" spans="1:6" ht="19.5" x14ac:dyDescent="0.25">
      <c r="A10" s="168"/>
      <c r="B10" s="3"/>
      <c r="C10" s="149" t="s">
        <v>2688</v>
      </c>
      <c r="D10" s="215"/>
      <c r="E10" s="356"/>
      <c r="F10" s="344"/>
    </row>
    <row r="11" spans="1:6" ht="19.5" x14ac:dyDescent="0.25">
      <c r="A11" s="216"/>
      <c r="B11" s="217"/>
      <c r="C11" s="262" t="s">
        <v>2095</v>
      </c>
      <c r="D11" s="262"/>
      <c r="E11" s="356"/>
      <c r="F11" s="344"/>
    </row>
    <row r="12" spans="1:6" ht="19.5" x14ac:dyDescent="0.25">
      <c r="A12" s="216"/>
      <c r="B12" s="217"/>
      <c r="C12" s="262"/>
      <c r="D12" s="262"/>
      <c r="E12" s="356"/>
      <c r="F12" s="344"/>
    </row>
    <row r="13" spans="1:6" ht="47.25" x14ac:dyDescent="0.25">
      <c r="A13" s="186" t="s">
        <v>36</v>
      </c>
      <c r="B13" s="66" t="s">
        <v>0</v>
      </c>
      <c r="C13" s="73" t="s">
        <v>1</v>
      </c>
      <c r="D13" s="37" t="s">
        <v>2070</v>
      </c>
      <c r="E13" s="37" t="s">
        <v>2070</v>
      </c>
      <c r="F13" s="37" t="s">
        <v>2070</v>
      </c>
    </row>
    <row r="14" spans="1:6" x14ac:dyDescent="0.25">
      <c r="A14" s="194"/>
      <c r="B14" s="187"/>
      <c r="C14" s="60" t="s">
        <v>2897</v>
      </c>
      <c r="D14" s="85"/>
      <c r="E14" s="285" t="s">
        <v>2093</v>
      </c>
      <c r="F14" s="285" t="s">
        <v>2094</v>
      </c>
    </row>
    <row r="15" spans="1:6" outlineLevel="1" x14ac:dyDescent="0.25">
      <c r="A15" s="368" t="s">
        <v>285</v>
      </c>
      <c r="B15" s="144" t="s">
        <v>2114</v>
      </c>
      <c r="C15" s="53" t="s">
        <v>286</v>
      </c>
      <c r="D15" s="404">
        <v>3000</v>
      </c>
      <c r="E15" s="391"/>
      <c r="F15" s="392"/>
    </row>
    <row r="16" spans="1:6" outlineLevel="1" x14ac:dyDescent="0.25">
      <c r="A16" s="369" t="s">
        <v>287</v>
      </c>
      <c r="B16" s="144" t="s">
        <v>2115</v>
      </c>
      <c r="C16" s="53" t="s">
        <v>288</v>
      </c>
      <c r="D16" s="404">
        <v>2000</v>
      </c>
      <c r="E16" s="391"/>
      <c r="F16" s="392"/>
    </row>
    <row r="17" spans="1:6" outlineLevel="1" x14ac:dyDescent="0.25">
      <c r="A17" s="370" t="s">
        <v>251</v>
      </c>
      <c r="B17" s="144" t="s">
        <v>2116</v>
      </c>
      <c r="C17" s="5" t="s">
        <v>2</v>
      </c>
      <c r="D17" s="404">
        <v>2500</v>
      </c>
      <c r="E17" s="469">
        <v>3500</v>
      </c>
      <c r="F17" s="470">
        <v>4000</v>
      </c>
    </row>
    <row r="18" spans="1:6" outlineLevel="1" x14ac:dyDescent="0.25">
      <c r="A18" s="370" t="s">
        <v>589</v>
      </c>
      <c r="B18" s="144" t="s">
        <v>2117</v>
      </c>
      <c r="C18" s="5" t="s">
        <v>1626</v>
      </c>
      <c r="D18" s="404">
        <v>2000</v>
      </c>
      <c r="E18" s="469">
        <v>3000</v>
      </c>
      <c r="F18" s="470">
        <v>3500</v>
      </c>
    </row>
    <row r="19" spans="1:6" ht="31.5" outlineLevel="1" x14ac:dyDescent="0.25">
      <c r="A19" s="435" t="s">
        <v>251</v>
      </c>
      <c r="B19" s="144" t="s">
        <v>2118</v>
      </c>
      <c r="C19" s="5" t="s">
        <v>591</v>
      </c>
      <c r="D19" s="404">
        <v>6000</v>
      </c>
      <c r="E19" s="391"/>
      <c r="F19" s="392"/>
    </row>
    <row r="20" spans="1:6" ht="31.5" outlineLevel="1" x14ac:dyDescent="0.25">
      <c r="A20" s="370" t="s">
        <v>589</v>
      </c>
      <c r="B20" s="144" t="s">
        <v>2119</v>
      </c>
      <c r="C20" s="5" t="s">
        <v>590</v>
      </c>
      <c r="D20" s="404">
        <v>5000</v>
      </c>
      <c r="E20" s="391"/>
      <c r="F20" s="392"/>
    </row>
    <row r="21" spans="1:6" ht="31.5" outlineLevel="1" x14ac:dyDescent="0.25">
      <c r="A21" s="435" t="s">
        <v>251</v>
      </c>
      <c r="B21" s="144" t="s">
        <v>2120</v>
      </c>
      <c r="C21" s="33" t="s">
        <v>1785</v>
      </c>
      <c r="D21" s="404">
        <v>4000</v>
      </c>
      <c r="E21" s="391"/>
      <c r="F21" s="392"/>
    </row>
    <row r="22" spans="1:6" ht="31.5" outlineLevel="1" x14ac:dyDescent="0.25">
      <c r="A22" s="435" t="s">
        <v>589</v>
      </c>
      <c r="B22" s="144" t="s">
        <v>2121</v>
      </c>
      <c r="C22" s="5" t="s">
        <v>588</v>
      </c>
      <c r="D22" s="404">
        <v>3500</v>
      </c>
      <c r="E22" s="391"/>
      <c r="F22" s="392"/>
    </row>
    <row r="23" spans="1:6" ht="31.5" outlineLevel="1" x14ac:dyDescent="0.25">
      <c r="A23" s="370" t="s">
        <v>251</v>
      </c>
      <c r="B23" s="144" t="s">
        <v>2122</v>
      </c>
      <c r="C23" s="33" t="s">
        <v>1627</v>
      </c>
      <c r="D23" s="404">
        <v>2500</v>
      </c>
      <c r="E23" s="469">
        <v>3500</v>
      </c>
      <c r="F23" s="470">
        <v>4000</v>
      </c>
    </row>
    <row r="24" spans="1:6" ht="31.5" outlineLevel="1" x14ac:dyDescent="0.25">
      <c r="A24" s="370" t="s">
        <v>589</v>
      </c>
      <c r="B24" s="144" t="s">
        <v>2123</v>
      </c>
      <c r="C24" s="33" t="s">
        <v>1628</v>
      </c>
      <c r="D24" s="404">
        <v>2000</v>
      </c>
      <c r="E24" s="469">
        <v>3000</v>
      </c>
      <c r="F24" s="470">
        <v>3500</v>
      </c>
    </row>
    <row r="25" spans="1:6" ht="31.5" outlineLevel="1" x14ac:dyDescent="0.25">
      <c r="A25" s="435" t="s">
        <v>251</v>
      </c>
      <c r="B25" s="144" t="s">
        <v>2124</v>
      </c>
      <c r="C25" s="33" t="s">
        <v>801</v>
      </c>
      <c r="D25" s="404">
        <v>4000</v>
      </c>
      <c r="E25" s="391"/>
      <c r="F25" s="392"/>
    </row>
    <row r="26" spans="1:6" ht="31.5" outlineLevel="1" x14ac:dyDescent="0.25">
      <c r="A26" s="370" t="s">
        <v>589</v>
      </c>
      <c r="B26" s="144" t="s">
        <v>2125</v>
      </c>
      <c r="C26" s="33" t="s">
        <v>802</v>
      </c>
      <c r="D26" s="404">
        <v>3500</v>
      </c>
      <c r="E26" s="391"/>
      <c r="F26" s="392"/>
    </row>
    <row r="27" spans="1:6" ht="31.5" outlineLevel="1" x14ac:dyDescent="0.25">
      <c r="A27" s="436" t="s">
        <v>249</v>
      </c>
      <c r="B27" s="144" t="s">
        <v>2126</v>
      </c>
      <c r="C27" s="33" t="s">
        <v>1677</v>
      </c>
      <c r="D27" s="404">
        <v>6000</v>
      </c>
      <c r="E27" s="391"/>
      <c r="F27" s="392"/>
    </row>
    <row r="28" spans="1:6" ht="31.5" outlineLevel="1" x14ac:dyDescent="0.25">
      <c r="A28" s="436" t="s">
        <v>250</v>
      </c>
      <c r="B28" s="144" t="s">
        <v>2127</v>
      </c>
      <c r="C28" s="33" t="s">
        <v>1678</v>
      </c>
      <c r="D28" s="404">
        <v>5000</v>
      </c>
      <c r="E28" s="391"/>
      <c r="F28" s="392"/>
    </row>
    <row r="29" spans="1:6" outlineLevel="1" x14ac:dyDescent="0.25">
      <c r="A29" s="435" t="s">
        <v>249</v>
      </c>
      <c r="B29" s="144" t="s">
        <v>2128</v>
      </c>
      <c r="C29" s="5" t="s">
        <v>3</v>
      </c>
      <c r="D29" s="404">
        <v>3500</v>
      </c>
      <c r="E29" s="391"/>
      <c r="F29" s="392"/>
    </row>
    <row r="30" spans="1:6" outlineLevel="1" x14ac:dyDescent="0.25">
      <c r="A30" s="435" t="s">
        <v>250</v>
      </c>
      <c r="B30" s="144" t="s">
        <v>2129</v>
      </c>
      <c r="C30" s="5" t="s">
        <v>4</v>
      </c>
      <c r="D30" s="404">
        <v>2500</v>
      </c>
      <c r="E30" s="391"/>
      <c r="F30" s="392"/>
    </row>
    <row r="31" spans="1:6" outlineLevel="1" x14ac:dyDescent="0.25">
      <c r="A31" s="435" t="s">
        <v>249</v>
      </c>
      <c r="B31" s="144" t="s">
        <v>2130</v>
      </c>
      <c r="C31" s="5" t="s">
        <v>5</v>
      </c>
      <c r="D31" s="404">
        <v>2500</v>
      </c>
      <c r="E31" s="391"/>
      <c r="F31" s="392"/>
    </row>
    <row r="32" spans="1:6" outlineLevel="1" x14ac:dyDescent="0.25">
      <c r="A32" s="435" t="s">
        <v>250</v>
      </c>
      <c r="B32" s="144" t="s">
        <v>2131</v>
      </c>
      <c r="C32" s="5" t="s">
        <v>6</v>
      </c>
      <c r="D32" s="404">
        <v>2000</v>
      </c>
      <c r="E32" s="391"/>
      <c r="F32" s="392"/>
    </row>
    <row r="33" spans="1:6" outlineLevel="1" x14ac:dyDescent="0.25">
      <c r="A33" s="435" t="s">
        <v>249</v>
      </c>
      <c r="B33" s="144" t="s">
        <v>2132</v>
      </c>
      <c r="C33" s="5" t="s">
        <v>7</v>
      </c>
      <c r="D33" s="404">
        <v>2500</v>
      </c>
      <c r="E33" s="391"/>
      <c r="F33" s="392"/>
    </row>
    <row r="34" spans="1:6" outlineLevel="1" x14ac:dyDescent="0.25">
      <c r="A34" s="435" t="s">
        <v>250</v>
      </c>
      <c r="B34" s="144" t="s">
        <v>2133</v>
      </c>
      <c r="C34" s="5" t="s">
        <v>8</v>
      </c>
      <c r="D34" s="404">
        <v>2000</v>
      </c>
      <c r="E34" s="391"/>
      <c r="F34" s="392"/>
    </row>
    <row r="35" spans="1:6" outlineLevel="1" x14ac:dyDescent="0.25">
      <c r="A35" s="370" t="s">
        <v>252</v>
      </c>
      <c r="B35" s="144" t="s">
        <v>2134</v>
      </c>
      <c r="C35" s="5" t="s">
        <v>9</v>
      </c>
      <c r="D35" s="37">
        <v>2500</v>
      </c>
      <c r="E35" s="391"/>
      <c r="F35" s="392"/>
    </row>
    <row r="36" spans="1:6" outlineLevel="1" x14ac:dyDescent="0.25">
      <c r="A36" s="370" t="s">
        <v>612</v>
      </c>
      <c r="B36" s="144" t="s">
        <v>2135</v>
      </c>
      <c r="C36" s="5" t="s">
        <v>10</v>
      </c>
      <c r="D36" s="37">
        <v>2000</v>
      </c>
      <c r="E36" s="391"/>
      <c r="F36" s="392"/>
    </row>
    <row r="37" spans="1:6" outlineLevel="1" x14ac:dyDescent="0.25">
      <c r="A37" s="371" t="s">
        <v>1226</v>
      </c>
      <c r="B37" s="144" t="s">
        <v>2136</v>
      </c>
      <c r="C37" s="6" t="s">
        <v>19</v>
      </c>
      <c r="D37" s="37">
        <v>3000</v>
      </c>
      <c r="E37" s="391"/>
      <c r="F37" s="392"/>
    </row>
    <row r="38" spans="1:6" outlineLevel="1" x14ac:dyDescent="0.25">
      <c r="A38" s="371" t="s">
        <v>1242</v>
      </c>
      <c r="B38" s="144" t="s">
        <v>2137</v>
      </c>
      <c r="C38" s="6" t="s">
        <v>20</v>
      </c>
      <c r="D38" s="37">
        <v>2500</v>
      </c>
      <c r="E38" s="391"/>
      <c r="F38" s="392"/>
    </row>
    <row r="39" spans="1:6" x14ac:dyDescent="0.25">
      <c r="A39" s="194"/>
      <c r="B39" s="187"/>
      <c r="C39" s="60" t="s">
        <v>2138</v>
      </c>
      <c r="D39" s="61"/>
      <c r="E39" s="345"/>
      <c r="F39" s="345"/>
    </row>
    <row r="40" spans="1:6" outlineLevel="1" x14ac:dyDescent="0.25">
      <c r="A40" s="370" t="s">
        <v>236</v>
      </c>
      <c r="B40" s="144" t="s">
        <v>2072</v>
      </c>
      <c r="C40" s="33" t="s">
        <v>237</v>
      </c>
      <c r="D40" s="404">
        <v>100</v>
      </c>
      <c r="E40" s="357"/>
      <c r="F40" s="181"/>
    </row>
    <row r="41" spans="1:6" outlineLevel="1" x14ac:dyDescent="0.25">
      <c r="A41" s="370" t="s">
        <v>1329</v>
      </c>
      <c r="B41" s="144" t="s">
        <v>2073</v>
      </c>
      <c r="C41" s="5" t="s">
        <v>37</v>
      </c>
      <c r="D41" s="404">
        <v>100</v>
      </c>
      <c r="E41" s="357"/>
      <c r="F41" s="181"/>
    </row>
    <row r="42" spans="1:6" outlineLevel="1" x14ac:dyDescent="0.25">
      <c r="A42" s="370" t="s">
        <v>38</v>
      </c>
      <c r="B42" s="144" t="s">
        <v>2074</v>
      </c>
      <c r="C42" s="5" t="s">
        <v>1629</v>
      </c>
      <c r="D42" s="404">
        <v>300</v>
      </c>
      <c r="E42" s="357"/>
      <c r="F42" s="181"/>
    </row>
    <row r="43" spans="1:6" s="9" customFormat="1" outlineLevel="1" x14ac:dyDescent="0.25">
      <c r="A43" s="372" t="s">
        <v>39</v>
      </c>
      <c r="B43" s="144" t="s">
        <v>2080</v>
      </c>
      <c r="C43" s="5" t="s">
        <v>40</v>
      </c>
      <c r="D43" s="404">
        <v>450</v>
      </c>
      <c r="E43" s="357"/>
      <c r="F43" s="181"/>
    </row>
    <row r="44" spans="1:6" s="9" customFormat="1" outlineLevel="1" x14ac:dyDescent="0.25">
      <c r="A44" s="372" t="s">
        <v>238</v>
      </c>
      <c r="B44" s="144" t="s">
        <v>2139</v>
      </c>
      <c r="C44" s="5" t="s">
        <v>2755</v>
      </c>
      <c r="D44" s="404">
        <v>600</v>
      </c>
      <c r="E44" s="357"/>
      <c r="F44" s="181"/>
    </row>
    <row r="45" spans="1:6" s="9" customFormat="1" outlineLevel="1" x14ac:dyDescent="0.25">
      <c r="A45" s="373" t="s">
        <v>238</v>
      </c>
      <c r="B45" s="144" t="s">
        <v>2140</v>
      </c>
      <c r="C45" s="33" t="s">
        <v>240</v>
      </c>
      <c r="D45" s="404">
        <v>300</v>
      </c>
      <c r="E45" s="357"/>
      <c r="F45" s="181"/>
    </row>
    <row r="46" spans="1:6" s="9" customFormat="1" outlineLevel="1" x14ac:dyDescent="0.25">
      <c r="A46" s="370" t="s">
        <v>239</v>
      </c>
      <c r="B46" s="144" t="s">
        <v>2141</v>
      </c>
      <c r="C46" s="33" t="s">
        <v>2758</v>
      </c>
      <c r="D46" s="404">
        <v>1500</v>
      </c>
      <c r="E46" s="357"/>
      <c r="F46" s="181"/>
    </row>
    <row r="47" spans="1:6" s="9" customFormat="1" outlineLevel="1" x14ac:dyDescent="0.25">
      <c r="A47" s="370" t="s">
        <v>241</v>
      </c>
      <c r="B47" s="144" t="s">
        <v>2142</v>
      </c>
      <c r="C47" s="33" t="s">
        <v>2759</v>
      </c>
      <c r="D47" s="404">
        <v>1000</v>
      </c>
      <c r="E47" s="357"/>
      <c r="F47" s="181"/>
    </row>
    <row r="48" spans="1:6" s="9" customFormat="1" outlineLevel="1" x14ac:dyDescent="0.25">
      <c r="A48" s="374" t="s">
        <v>245</v>
      </c>
      <c r="B48" s="144" t="s">
        <v>2143</v>
      </c>
      <c r="C48" s="35" t="s">
        <v>246</v>
      </c>
      <c r="D48" s="404">
        <v>300</v>
      </c>
      <c r="E48" s="357"/>
      <c r="F48" s="181"/>
    </row>
    <row r="49" spans="1:6" s="9" customFormat="1" outlineLevel="1" x14ac:dyDescent="0.25">
      <c r="A49" s="374" t="s">
        <v>247</v>
      </c>
      <c r="B49" s="144" t="s">
        <v>2144</v>
      </c>
      <c r="C49" s="35" t="s">
        <v>248</v>
      </c>
      <c r="D49" s="404">
        <v>300</v>
      </c>
      <c r="E49" s="357"/>
      <c r="F49" s="181"/>
    </row>
    <row r="50" spans="1:6" s="9" customFormat="1" outlineLevel="1" x14ac:dyDescent="0.25">
      <c r="A50" s="370" t="s">
        <v>242</v>
      </c>
      <c r="B50" s="144" t="s">
        <v>2145</v>
      </c>
      <c r="C50" s="33" t="s">
        <v>243</v>
      </c>
      <c r="D50" s="404">
        <v>500</v>
      </c>
      <c r="E50" s="357"/>
      <c r="F50" s="181"/>
    </row>
    <row r="51" spans="1:6" s="9" customFormat="1" outlineLevel="1" x14ac:dyDescent="0.25">
      <c r="A51" s="373" t="s">
        <v>244</v>
      </c>
      <c r="B51" s="144" t="s">
        <v>2146</v>
      </c>
      <c r="C51" s="21" t="s">
        <v>1761</v>
      </c>
      <c r="D51" s="404">
        <v>300</v>
      </c>
      <c r="E51" s="357"/>
      <c r="F51" s="181"/>
    </row>
    <row r="52" spans="1:6" s="9" customFormat="1" outlineLevel="1" x14ac:dyDescent="0.25">
      <c r="A52" s="373" t="s">
        <v>1759</v>
      </c>
      <c r="B52" s="144" t="s">
        <v>2751</v>
      </c>
      <c r="C52" s="464" t="s">
        <v>1760</v>
      </c>
      <c r="D52" s="404">
        <v>2000</v>
      </c>
      <c r="E52" s="357"/>
      <c r="F52" s="181"/>
    </row>
    <row r="53" spans="1:6" s="9" customFormat="1" outlineLevel="1" x14ac:dyDescent="0.25">
      <c r="A53" s="373" t="s">
        <v>1750</v>
      </c>
      <c r="B53" s="144" t="s">
        <v>2854</v>
      </c>
      <c r="C53" s="464" t="s">
        <v>1751</v>
      </c>
      <c r="D53" s="404">
        <v>200</v>
      </c>
      <c r="E53" s="357"/>
      <c r="F53" s="181"/>
    </row>
    <row r="54" spans="1:6" s="9" customFormat="1" ht="47.25" outlineLevel="1" x14ac:dyDescent="0.25">
      <c r="A54" s="373" t="s">
        <v>1693</v>
      </c>
      <c r="B54" s="144" t="s">
        <v>2855</v>
      </c>
      <c r="C54" s="464" t="s">
        <v>2881</v>
      </c>
      <c r="D54" s="404">
        <v>1500</v>
      </c>
      <c r="E54" s="357"/>
      <c r="F54" s="181"/>
    </row>
    <row r="55" spans="1:6" x14ac:dyDescent="0.25">
      <c r="A55" s="187"/>
      <c r="B55" s="187"/>
      <c r="C55" s="60" t="s">
        <v>2147</v>
      </c>
      <c r="D55" s="187"/>
      <c r="E55" s="358"/>
      <c r="F55" s="346"/>
    </row>
    <row r="56" spans="1:6" outlineLevel="1" x14ac:dyDescent="0.25">
      <c r="A56" s="370" t="s">
        <v>1330</v>
      </c>
      <c r="B56" s="144" t="s">
        <v>2075</v>
      </c>
      <c r="C56" s="5" t="s">
        <v>265</v>
      </c>
      <c r="D56" s="37">
        <v>2000</v>
      </c>
      <c r="E56" s="357"/>
      <c r="F56" s="181"/>
    </row>
    <row r="57" spans="1:6" outlineLevel="1" x14ac:dyDescent="0.25">
      <c r="A57" s="373" t="s">
        <v>1331</v>
      </c>
      <c r="B57" s="144" t="s">
        <v>2076</v>
      </c>
      <c r="C57" s="5" t="s">
        <v>43</v>
      </c>
      <c r="D57" s="37">
        <v>2000</v>
      </c>
      <c r="E57" s="357"/>
      <c r="F57" s="181"/>
    </row>
    <row r="58" spans="1:6" outlineLevel="1" x14ac:dyDescent="0.25">
      <c r="A58" s="370" t="s">
        <v>1332</v>
      </c>
      <c r="B58" s="144" t="s">
        <v>2077</v>
      </c>
      <c r="C58" s="5" t="s">
        <v>42</v>
      </c>
      <c r="D58" s="37">
        <v>500</v>
      </c>
      <c r="E58" s="357"/>
      <c r="F58" s="181"/>
    </row>
    <row r="59" spans="1:6" outlineLevel="1" x14ac:dyDescent="0.25">
      <c r="A59" s="370" t="s">
        <v>1333</v>
      </c>
      <c r="B59" s="144" t="s">
        <v>2148</v>
      </c>
      <c r="C59" s="5" t="s">
        <v>41</v>
      </c>
      <c r="D59" s="37">
        <v>1500</v>
      </c>
      <c r="E59" s="357"/>
      <c r="F59" s="181"/>
    </row>
    <row r="60" spans="1:6" x14ac:dyDescent="0.25">
      <c r="A60" s="194"/>
      <c r="B60" s="69"/>
      <c r="C60" s="60" t="s">
        <v>2898</v>
      </c>
      <c r="D60" s="84"/>
      <c r="E60" s="303"/>
      <c r="F60" s="300"/>
    </row>
    <row r="61" spans="1:6" outlineLevel="1" x14ac:dyDescent="0.25">
      <c r="A61" s="370" t="s">
        <v>254</v>
      </c>
      <c r="B61" s="81" t="s">
        <v>2212</v>
      </c>
      <c r="C61" s="272" t="s">
        <v>224</v>
      </c>
      <c r="D61" s="37">
        <v>600</v>
      </c>
      <c r="E61" s="357"/>
      <c r="F61" s="181"/>
    </row>
    <row r="62" spans="1:6" outlineLevel="1" x14ac:dyDescent="0.25">
      <c r="A62" s="370" t="s">
        <v>255</v>
      </c>
      <c r="B62" s="81" t="s">
        <v>2213</v>
      </c>
      <c r="C62" s="272" t="s">
        <v>256</v>
      </c>
      <c r="D62" s="37">
        <v>600</v>
      </c>
      <c r="E62" s="357"/>
      <c r="F62" s="181"/>
    </row>
    <row r="63" spans="1:6" outlineLevel="1" x14ac:dyDescent="0.25">
      <c r="A63" s="370" t="s">
        <v>1340</v>
      </c>
      <c r="B63" s="81" t="s">
        <v>2214</v>
      </c>
      <c r="C63" s="272" t="s">
        <v>217</v>
      </c>
      <c r="D63" s="37">
        <v>1400</v>
      </c>
      <c r="E63" s="357"/>
      <c r="F63" s="181"/>
    </row>
    <row r="64" spans="1:6" outlineLevel="1" x14ac:dyDescent="0.25">
      <c r="A64" s="370" t="s">
        <v>1341</v>
      </c>
      <c r="B64" s="81" t="s">
        <v>2215</v>
      </c>
      <c r="C64" s="272" t="s">
        <v>225</v>
      </c>
      <c r="D64" s="37">
        <v>1000</v>
      </c>
      <c r="E64" s="357"/>
      <c r="F64" s="181"/>
    </row>
    <row r="65" spans="1:6" outlineLevel="1" x14ac:dyDescent="0.25">
      <c r="A65" s="370" t="s">
        <v>257</v>
      </c>
      <c r="B65" s="81" t="s">
        <v>2216</v>
      </c>
      <c r="C65" s="272" t="s">
        <v>230</v>
      </c>
      <c r="D65" s="37">
        <v>500</v>
      </c>
      <c r="E65" s="357"/>
      <c r="F65" s="181"/>
    </row>
    <row r="66" spans="1:6" outlineLevel="1" x14ac:dyDescent="0.25">
      <c r="A66" s="370" t="s">
        <v>1342</v>
      </c>
      <c r="B66" s="81" t="s">
        <v>2217</v>
      </c>
      <c r="C66" s="272" t="s">
        <v>1631</v>
      </c>
      <c r="D66" s="37">
        <v>1800</v>
      </c>
      <c r="E66" s="357"/>
      <c r="F66" s="181"/>
    </row>
    <row r="67" spans="1:6" outlineLevel="1" x14ac:dyDescent="0.25">
      <c r="A67" s="370" t="s">
        <v>258</v>
      </c>
      <c r="B67" s="81" t="s">
        <v>2218</v>
      </c>
      <c r="C67" s="272" t="s">
        <v>193</v>
      </c>
      <c r="D67" s="37">
        <v>1400</v>
      </c>
      <c r="E67" s="357"/>
      <c r="F67" s="181"/>
    </row>
    <row r="68" spans="1:6" outlineLevel="1" x14ac:dyDescent="0.25">
      <c r="A68" s="370" t="s">
        <v>1343</v>
      </c>
      <c r="B68" s="81" t="s">
        <v>2219</v>
      </c>
      <c r="C68" s="272" t="s">
        <v>218</v>
      </c>
      <c r="D68" s="37">
        <v>1300</v>
      </c>
      <c r="E68" s="357"/>
      <c r="F68" s="181"/>
    </row>
    <row r="69" spans="1:6" outlineLevel="1" x14ac:dyDescent="0.25">
      <c r="A69" s="370" t="s">
        <v>1344</v>
      </c>
      <c r="B69" s="81" t="s">
        <v>2220</v>
      </c>
      <c r="C69" s="272" t="s">
        <v>220</v>
      </c>
      <c r="D69" s="37">
        <v>2200</v>
      </c>
      <c r="E69" s="357"/>
      <c r="F69" s="181"/>
    </row>
    <row r="70" spans="1:6" outlineLevel="1" x14ac:dyDescent="0.25">
      <c r="A70" s="370" t="s">
        <v>1345</v>
      </c>
      <c r="B70" s="81" t="s">
        <v>2221</v>
      </c>
      <c r="C70" s="272" t="s">
        <v>192</v>
      </c>
      <c r="D70" s="37">
        <v>1800</v>
      </c>
      <c r="E70" s="357"/>
      <c r="F70" s="181"/>
    </row>
    <row r="71" spans="1:6" outlineLevel="1" x14ac:dyDescent="0.25">
      <c r="A71" s="370" t="s">
        <v>1346</v>
      </c>
      <c r="B71" s="81" t="s">
        <v>2222</v>
      </c>
      <c r="C71" s="28" t="s">
        <v>201</v>
      </c>
      <c r="D71" s="37">
        <v>1200</v>
      </c>
      <c r="E71" s="357"/>
      <c r="F71" s="181"/>
    </row>
    <row r="72" spans="1:6" outlineLevel="1" x14ac:dyDescent="0.25">
      <c r="A72" s="370" t="s">
        <v>1347</v>
      </c>
      <c r="B72" s="81" t="s">
        <v>2223</v>
      </c>
      <c r="C72" s="28" t="s">
        <v>133</v>
      </c>
      <c r="D72" s="37">
        <v>1200</v>
      </c>
      <c r="E72" s="357"/>
      <c r="F72" s="181"/>
    </row>
    <row r="73" spans="1:6" outlineLevel="1" x14ac:dyDescent="0.25">
      <c r="A73" s="370" t="s">
        <v>1348</v>
      </c>
      <c r="B73" s="81" t="s">
        <v>2242</v>
      </c>
      <c r="C73" s="28" t="s">
        <v>194</v>
      </c>
      <c r="D73" s="37">
        <v>1500</v>
      </c>
      <c r="E73" s="357"/>
      <c r="F73" s="181"/>
    </row>
    <row r="74" spans="1:6" outlineLevel="1" x14ac:dyDescent="0.25">
      <c r="A74" s="370" t="s">
        <v>1349</v>
      </c>
      <c r="B74" s="81" t="s">
        <v>2243</v>
      </c>
      <c r="C74" s="28" t="s">
        <v>195</v>
      </c>
      <c r="D74" s="37">
        <v>1700</v>
      </c>
      <c r="E74" s="357"/>
      <c r="F74" s="181"/>
    </row>
    <row r="75" spans="1:6" outlineLevel="1" x14ac:dyDescent="0.25">
      <c r="A75" s="370" t="s">
        <v>1350</v>
      </c>
      <c r="B75" s="81" t="s">
        <v>2244</v>
      </c>
      <c r="C75" s="28" t="s">
        <v>197</v>
      </c>
      <c r="D75" s="37">
        <v>5000</v>
      </c>
      <c r="E75" s="357"/>
      <c r="F75" s="181"/>
    </row>
    <row r="76" spans="1:6" outlineLevel="1" x14ac:dyDescent="0.25">
      <c r="A76" s="370" t="s">
        <v>586</v>
      </c>
      <c r="B76" s="81" t="s">
        <v>2245</v>
      </c>
      <c r="C76" s="127" t="s">
        <v>587</v>
      </c>
      <c r="D76" s="37">
        <v>700</v>
      </c>
      <c r="E76" s="357"/>
      <c r="F76" s="181"/>
    </row>
    <row r="77" spans="1:6" outlineLevel="1" x14ac:dyDescent="0.25">
      <c r="A77" s="370" t="s">
        <v>1351</v>
      </c>
      <c r="B77" s="81" t="s">
        <v>2246</v>
      </c>
      <c r="C77" s="28" t="s">
        <v>219</v>
      </c>
      <c r="D77" s="37">
        <v>2000</v>
      </c>
      <c r="E77" s="357"/>
      <c r="F77" s="181"/>
    </row>
    <row r="78" spans="1:6" s="51" customFormat="1" x14ac:dyDescent="0.25">
      <c r="A78" s="194"/>
      <c r="B78" s="187"/>
      <c r="C78" s="60" t="s">
        <v>2899</v>
      </c>
      <c r="D78" s="83"/>
      <c r="E78" s="357"/>
      <c r="F78" s="181"/>
    </row>
    <row r="79" spans="1:6" outlineLevel="1" x14ac:dyDescent="0.25">
      <c r="A79" s="370" t="s">
        <v>92</v>
      </c>
      <c r="B79" s="144" t="s">
        <v>2247</v>
      </c>
      <c r="C79" s="5" t="s">
        <v>93</v>
      </c>
      <c r="D79" s="37">
        <v>1800</v>
      </c>
      <c r="E79" s="357"/>
      <c r="F79" s="181"/>
    </row>
    <row r="80" spans="1:6" outlineLevel="1" x14ac:dyDescent="0.25">
      <c r="A80" s="373" t="s">
        <v>1243</v>
      </c>
      <c r="B80" s="144" t="s">
        <v>2248</v>
      </c>
      <c r="C80" s="127" t="s">
        <v>44</v>
      </c>
      <c r="D80" s="37">
        <v>1500</v>
      </c>
      <c r="E80" s="357"/>
      <c r="F80" s="181"/>
    </row>
    <row r="81" spans="1:6" outlineLevel="1" x14ac:dyDescent="0.25">
      <c r="A81" s="370" t="s">
        <v>1352</v>
      </c>
      <c r="B81" s="144" t="s">
        <v>2249</v>
      </c>
      <c r="C81" s="127" t="s">
        <v>637</v>
      </c>
      <c r="D81" s="37">
        <v>2500</v>
      </c>
      <c r="E81" s="357"/>
      <c r="F81" s="181"/>
    </row>
    <row r="82" spans="1:6" outlineLevel="1" x14ac:dyDescent="0.25">
      <c r="A82" s="370" t="s">
        <v>1353</v>
      </c>
      <c r="B82" s="144" t="s">
        <v>2250</v>
      </c>
      <c r="C82" s="127" t="s">
        <v>638</v>
      </c>
      <c r="D82" s="37">
        <v>3000</v>
      </c>
      <c r="E82" s="357"/>
      <c r="F82" s="181"/>
    </row>
    <row r="83" spans="1:6" outlineLevel="1" x14ac:dyDescent="0.25">
      <c r="A83" s="370" t="s">
        <v>90</v>
      </c>
      <c r="B83" s="144" t="s">
        <v>2251</v>
      </c>
      <c r="C83" s="5" t="s">
        <v>91</v>
      </c>
      <c r="D83" s="37">
        <v>2000</v>
      </c>
      <c r="E83" s="357"/>
      <c r="F83" s="181"/>
    </row>
    <row r="84" spans="1:6" s="51" customFormat="1" x14ac:dyDescent="0.25">
      <c r="A84" s="194"/>
      <c r="B84" s="187"/>
      <c r="C84" s="60" t="s">
        <v>2900</v>
      </c>
      <c r="D84" s="83"/>
      <c r="E84" s="357"/>
      <c r="F84" s="181"/>
    </row>
    <row r="85" spans="1:6" outlineLevel="1" x14ac:dyDescent="0.25">
      <c r="A85" s="372" t="s">
        <v>1363</v>
      </c>
      <c r="B85" s="64" t="s">
        <v>2252</v>
      </c>
      <c r="C85" s="62" t="s">
        <v>1679</v>
      </c>
      <c r="D85" s="452">
        <v>1500</v>
      </c>
      <c r="E85" s="303"/>
      <c r="F85" s="300"/>
    </row>
    <row r="86" spans="1:6" outlineLevel="1" x14ac:dyDescent="0.25">
      <c r="A86" s="372" t="s">
        <v>1363</v>
      </c>
      <c r="B86" s="64" t="s">
        <v>2253</v>
      </c>
      <c r="C86" s="62" t="s">
        <v>1680</v>
      </c>
      <c r="D86" s="452">
        <v>2000</v>
      </c>
      <c r="E86" s="303"/>
      <c r="F86" s="300"/>
    </row>
    <row r="87" spans="1:6" outlineLevel="1" x14ac:dyDescent="0.25">
      <c r="A87" s="372" t="s">
        <v>1364</v>
      </c>
      <c r="B87" s="64" t="s">
        <v>2254</v>
      </c>
      <c r="C87" s="62" t="s">
        <v>1634</v>
      </c>
      <c r="D87" s="452">
        <v>2000</v>
      </c>
      <c r="E87" s="303"/>
      <c r="F87" s="300"/>
    </row>
    <row r="88" spans="1:6" outlineLevel="1" x14ac:dyDescent="0.25">
      <c r="A88" s="372" t="s">
        <v>1365</v>
      </c>
      <c r="B88" s="64" t="s">
        <v>2255</v>
      </c>
      <c r="C88" s="62" t="s">
        <v>45</v>
      </c>
      <c r="D88" s="452">
        <v>1500</v>
      </c>
      <c r="E88" s="303"/>
      <c r="F88" s="300"/>
    </row>
    <row r="89" spans="1:6" outlineLevel="1" x14ac:dyDescent="0.25">
      <c r="A89" s="372" t="s">
        <v>1674</v>
      </c>
      <c r="B89" s="64" t="s">
        <v>2256</v>
      </c>
      <c r="C89" s="62" t="s">
        <v>1675</v>
      </c>
      <c r="D89" s="452">
        <v>500</v>
      </c>
      <c r="E89" s="303"/>
      <c r="F89" s="300"/>
    </row>
    <row r="90" spans="1:6" s="51" customFormat="1" x14ac:dyDescent="0.25">
      <c r="A90" s="194"/>
      <c r="B90" s="87"/>
      <c r="C90" s="55" t="s">
        <v>2901</v>
      </c>
      <c r="D90" s="84"/>
      <c r="E90" s="285" t="s">
        <v>2093</v>
      </c>
      <c r="F90" s="285" t="s">
        <v>2094</v>
      </c>
    </row>
    <row r="91" spans="1:6" x14ac:dyDescent="0.25">
      <c r="A91" s="55"/>
      <c r="B91" s="55"/>
      <c r="C91" s="200" t="s">
        <v>2902</v>
      </c>
      <c r="D91" s="84"/>
      <c r="E91" s="285"/>
      <c r="F91" s="285"/>
    </row>
    <row r="92" spans="1:6" ht="31.5" outlineLevel="1" x14ac:dyDescent="0.25">
      <c r="A92" s="370" t="s">
        <v>1366</v>
      </c>
      <c r="B92" s="64" t="s">
        <v>2793</v>
      </c>
      <c r="C92" s="5" t="s">
        <v>639</v>
      </c>
      <c r="D92" s="404">
        <v>2000</v>
      </c>
      <c r="E92" s="469">
        <v>3000</v>
      </c>
      <c r="F92" s="470">
        <v>4000</v>
      </c>
    </row>
    <row r="93" spans="1:6" outlineLevel="1" x14ac:dyDescent="0.25">
      <c r="A93" s="370" t="s">
        <v>1366</v>
      </c>
      <c r="B93" s="64" t="s">
        <v>2794</v>
      </c>
      <c r="C93" s="5" t="s">
        <v>31</v>
      </c>
      <c r="D93" s="404">
        <v>1700</v>
      </c>
      <c r="E93" s="469">
        <v>2700</v>
      </c>
      <c r="F93" s="470">
        <v>3700</v>
      </c>
    </row>
    <row r="94" spans="1:6" outlineLevel="1" x14ac:dyDescent="0.25">
      <c r="A94" s="370" t="s">
        <v>1366</v>
      </c>
      <c r="B94" s="64" t="s">
        <v>2795</v>
      </c>
      <c r="C94" s="5" t="s">
        <v>2085</v>
      </c>
      <c r="D94" s="404">
        <v>1000</v>
      </c>
      <c r="E94" s="469">
        <v>2000</v>
      </c>
      <c r="F94" s="470">
        <v>3000</v>
      </c>
    </row>
    <row r="95" spans="1:6" outlineLevel="1" x14ac:dyDescent="0.25">
      <c r="A95" s="370" t="s">
        <v>1367</v>
      </c>
      <c r="B95" s="64" t="s">
        <v>2796</v>
      </c>
      <c r="C95" s="6" t="s">
        <v>23</v>
      </c>
      <c r="D95" s="404">
        <v>800</v>
      </c>
      <c r="E95" s="469">
        <v>1800</v>
      </c>
      <c r="F95" s="470">
        <v>2800</v>
      </c>
    </row>
    <row r="96" spans="1:6" outlineLevel="1" x14ac:dyDescent="0.25">
      <c r="A96" s="370" t="s">
        <v>1367</v>
      </c>
      <c r="B96" s="64" t="s">
        <v>2797</v>
      </c>
      <c r="C96" s="5" t="s">
        <v>29</v>
      </c>
      <c r="D96" s="404">
        <v>2500</v>
      </c>
      <c r="E96" s="469">
        <v>3500</v>
      </c>
      <c r="F96" s="470">
        <v>4500</v>
      </c>
    </row>
    <row r="97" spans="1:6" outlineLevel="1" x14ac:dyDescent="0.25">
      <c r="A97" s="370" t="s">
        <v>1367</v>
      </c>
      <c r="B97" s="64" t="s">
        <v>2798</v>
      </c>
      <c r="C97" s="6" t="s">
        <v>235</v>
      </c>
      <c r="D97" s="404">
        <v>1100</v>
      </c>
      <c r="E97" s="469">
        <v>2100</v>
      </c>
      <c r="F97" s="470">
        <v>3100</v>
      </c>
    </row>
    <row r="98" spans="1:6" outlineLevel="1" x14ac:dyDescent="0.25">
      <c r="A98" s="370" t="s">
        <v>1368</v>
      </c>
      <c r="B98" s="64" t="s">
        <v>2799</v>
      </c>
      <c r="C98" s="6" t="s">
        <v>33</v>
      </c>
      <c r="D98" s="404">
        <v>1500</v>
      </c>
      <c r="E98" s="469">
        <v>2500</v>
      </c>
      <c r="F98" s="470">
        <v>3500</v>
      </c>
    </row>
    <row r="99" spans="1:6" outlineLevel="1" x14ac:dyDescent="0.25">
      <c r="A99" s="370" t="s">
        <v>1368</v>
      </c>
      <c r="B99" s="64" t="s">
        <v>2800</v>
      </c>
      <c r="C99" s="34" t="s">
        <v>233</v>
      </c>
      <c r="D99" s="404">
        <v>1100</v>
      </c>
      <c r="E99" s="469">
        <v>2100</v>
      </c>
      <c r="F99" s="470">
        <v>3100</v>
      </c>
    </row>
    <row r="100" spans="1:6" outlineLevel="1" x14ac:dyDescent="0.25">
      <c r="A100" s="370" t="s">
        <v>1368</v>
      </c>
      <c r="B100" s="64" t="s">
        <v>2801</v>
      </c>
      <c r="C100" s="34" t="s">
        <v>621</v>
      </c>
      <c r="D100" s="404">
        <v>1500</v>
      </c>
      <c r="E100" s="469">
        <v>2500</v>
      </c>
      <c r="F100" s="470">
        <v>3500</v>
      </c>
    </row>
    <row r="101" spans="1:6" outlineLevel="1" x14ac:dyDescent="0.25">
      <c r="A101" s="371" t="s">
        <v>1369</v>
      </c>
      <c r="B101" s="64" t="s">
        <v>2802</v>
      </c>
      <c r="C101" s="34" t="s">
        <v>232</v>
      </c>
      <c r="D101" s="404">
        <v>1700</v>
      </c>
      <c r="E101" s="469">
        <v>2700</v>
      </c>
      <c r="F101" s="470">
        <v>3700</v>
      </c>
    </row>
    <row r="102" spans="1:6" outlineLevel="1" x14ac:dyDescent="0.25">
      <c r="A102" s="371" t="s">
        <v>1369</v>
      </c>
      <c r="B102" s="64" t="s">
        <v>2803</v>
      </c>
      <c r="C102" s="34" t="s">
        <v>234</v>
      </c>
      <c r="D102" s="404">
        <v>1500</v>
      </c>
      <c r="E102" s="469">
        <v>2500</v>
      </c>
      <c r="F102" s="470">
        <v>3500</v>
      </c>
    </row>
    <row r="103" spans="1:6" outlineLevel="1" x14ac:dyDescent="0.25">
      <c r="A103" s="371" t="s">
        <v>1369</v>
      </c>
      <c r="B103" s="64" t="s">
        <v>2804</v>
      </c>
      <c r="C103" s="34" t="s">
        <v>200</v>
      </c>
      <c r="D103" s="404">
        <v>1100</v>
      </c>
      <c r="E103" s="469">
        <v>2100</v>
      </c>
      <c r="F103" s="470">
        <v>3100</v>
      </c>
    </row>
    <row r="104" spans="1:6" outlineLevel="1" x14ac:dyDescent="0.25">
      <c r="A104" s="370" t="s">
        <v>1370</v>
      </c>
      <c r="B104" s="64" t="s">
        <v>2805</v>
      </c>
      <c r="C104" s="34" t="s">
        <v>47</v>
      </c>
      <c r="D104" s="404">
        <v>1400</v>
      </c>
      <c r="E104" s="469">
        <v>2400</v>
      </c>
      <c r="F104" s="470">
        <v>3400</v>
      </c>
    </row>
    <row r="105" spans="1:6" outlineLevel="1" x14ac:dyDescent="0.25">
      <c r="A105" s="370" t="s">
        <v>1370</v>
      </c>
      <c r="B105" s="64" t="s">
        <v>2806</v>
      </c>
      <c r="C105" s="34" t="s">
        <v>199</v>
      </c>
      <c r="D105" s="404">
        <v>1300</v>
      </c>
      <c r="E105" s="469">
        <v>2300</v>
      </c>
      <c r="F105" s="470">
        <v>3300</v>
      </c>
    </row>
    <row r="106" spans="1:6" outlineLevel="1" x14ac:dyDescent="0.25">
      <c r="A106" s="370" t="s">
        <v>1370</v>
      </c>
      <c r="B106" s="64" t="s">
        <v>2807</v>
      </c>
      <c r="C106" s="5" t="s">
        <v>640</v>
      </c>
      <c r="D106" s="404">
        <v>1500</v>
      </c>
      <c r="E106" s="469">
        <v>2500</v>
      </c>
      <c r="F106" s="470">
        <v>3500</v>
      </c>
    </row>
    <row r="107" spans="1:6" s="50" customFormat="1" outlineLevel="1" x14ac:dyDescent="0.25">
      <c r="A107" s="201"/>
      <c r="B107" s="202"/>
      <c r="C107" s="203" t="s">
        <v>2903</v>
      </c>
      <c r="D107" s="84"/>
      <c r="E107" s="285" t="s">
        <v>2093</v>
      </c>
      <c r="F107" s="285" t="s">
        <v>2094</v>
      </c>
    </row>
    <row r="108" spans="1:6" outlineLevel="1" x14ac:dyDescent="0.25">
      <c r="A108" s="436" t="s">
        <v>271</v>
      </c>
      <c r="B108" s="264" t="s">
        <v>2808</v>
      </c>
      <c r="C108" s="28" t="s">
        <v>272</v>
      </c>
      <c r="D108" s="404">
        <v>2000</v>
      </c>
      <c r="E108" s="469">
        <v>3000</v>
      </c>
      <c r="F108" s="470">
        <v>4000</v>
      </c>
    </row>
    <row r="109" spans="1:6" ht="31.5" outlineLevel="1" x14ac:dyDescent="0.25">
      <c r="A109" s="436" t="s">
        <v>271</v>
      </c>
      <c r="B109" s="264" t="s">
        <v>2809</v>
      </c>
      <c r="C109" s="93" t="s">
        <v>282</v>
      </c>
      <c r="D109" s="404">
        <v>3000</v>
      </c>
      <c r="E109" s="469">
        <v>4000</v>
      </c>
      <c r="F109" s="470">
        <v>5000</v>
      </c>
    </row>
    <row r="110" spans="1:6" ht="31.5" outlineLevel="1" x14ac:dyDescent="0.25">
      <c r="A110" s="436" t="s">
        <v>271</v>
      </c>
      <c r="B110" s="264" t="s">
        <v>2810</v>
      </c>
      <c r="C110" s="28" t="s">
        <v>1801</v>
      </c>
      <c r="D110" s="404">
        <v>2500</v>
      </c>
      <c r="E110" s="469">
        <v>3500</v>
      </c>
      <c r="F110" s="470">
        <v>4500</v>
      </c>
    </row>
    <row r="111" spans="1:6" outlineLevel="1" x14ac:dyDescent="0.25">
      <c r="A111" s="437" t="s">
        <v>1381</v>
      </c>
      <c r="B111" s="264" t="s">
        <v>2811</v>
      </c>
      <c r="C111" s="28" t="s">
        <v>276</v>
      </c>
      <c r="D111" s="404">
        <v>3000</v>
      </c>
      <c r="E111" s="469">
        <v>4000</v>
      </c>
      <c r="F111" s="470">
        <v>5000</v>
      </c>
    </row>
    <row r="112" spans="1:6" outlineLevel="1" x14ac:dyDescent="0.25">
      <c r="A112" s="437" t="s">
        <v>1381</v>
      </c>
      <c r="B112" s="264" t="s">
        <v>2812</v>
      </c>
      <c r="C112" s="28" t="s">
        <v>1700</v>
      </c>
      <c r="D112" s="404">
        <v>3000</v>
      </c>
      <c r="E112" s="469">
        <v>4000</v>
      </c>
      <c r="F112" s="470">
        <v>5000</v>
      </c>
    </row>
    <row r="113" spans="1:6" outlineLevel="1" x14ac:dyDescent="0.25">
      <c r="A113" s="437" t="s">
        <v>1381</v>
      </c>
      <c r="B113" s="264" t="s">
        <v>2683</v>
      </c>
      <c r="C113" s="154" t="s">
        <v>270</v>
      </c>
      <c r="D113" s="404">
        <v>5000</v>
      </c>
      <c r="E113" s="469">
        <v>5000</v>
      </c>
      <c r="F113" s="470">
        <v>5000</v>
      </c>
    </row>
    <row r="114" spans="1:6" outlineLevel="1" x14ac:dyDescent="0.25">
      <c r="A114" s="438" t="s">
        <v>1698</v>
      </c>
      <c r="B114" s="264" t="s">
        <v>2684</v>
      </c>
      <c r="C114" s="93" t="s">
        <v>1636</v>
      </c>
      <c r="D114" s="404">
        <v>1000</v>
      </c>
      <c r="E114" s="469">
        <v>2000</v>
      </c>
      <c r="F114" s="470">
        <v>3000</v>
      </c>
    </row>
    <row r="115" spans="1:6" outlineLevel="1" x14ac:dyDescent="0.25">
      <c r="A115" s="438" t="s">
        <v>1698</v>
      </c>
      <c r="B115" s="264" t="s">
        <v>2813</v>
      </c>
      <c r="C115" s="21" t="s">
        <v>719</v>
      </c>
      <c r="D115" s="404">
        <v>1000</v>
      </c>
      <c r="E115" s="472">
        <v>1500</v>
      </c>
      <c r="F115" s="473">
        <v>2000</v>
      </c>
    </row>
    <row r="116" spans="1:6" outlineLevel="1" x14ac:dyDescent="0.25">
      <c r="A116" s="437" t="s">
        <v>281</v>
      </c>
      <c r="B116" s="264" t="s">
        <v>2814</v>
      </c>
      <c r="C116" s="93" t="s">
        <v>1636</v>
      </c>
      <c r="D116" s="454">
        <v>1500</v>
      </c>
      <c r="E116" s="360"/>
      <c r="F116" s="301"/>
    </row>
    <row r="117" spans="1:6" outlineLevel="1" x14ac:dyDescent="0.25">
      <c r="A117" s="437"/>
      <c r="B117" s="264"/>
      <c r="C117" s="203" t="s">
        <v>2904</v>
      </c>
      <c r="D117" s="471"/>
      <c r="E117" s="285" t="s">
        <v>2766</v>
      </c>
      <c r="F117" s="285"/>
    </row>
    <row r="118" spans="1:6" ht="63" outlineLevel="1" x14ac:dyDescent="0.25">
      <c r="A118" s="436" t="s">
        <v>1383</v>
      </c>
      <c r="B118" s="264" t="s">
        <v>2815</v>
      </c>
      <c r="C118" s="28" t="s">
        <v>274</v>
      </c>
      <c r="D118" s="404">
        <v>4500</v>
      </c>
      <c r="E118" s="469">
        <v>5000</v>
      </c>
      <c r="F118" s="392"/>
    </row>
    <row r="119" spans="1:6" ht="78.75" outlineLevel="1" x14ac:dyDescent="0.25">
      <c r="A119" s="436" t="s">
        <v>1383</v>
      </c>
      <c r="B119" s="264" t="s">
        <v>2816</v>
      </c>
      <c r="C119" s="127" t="s">
        <v>275</v>
      </c>
      <c r="D119" s="404">
        <v>5000</v>
      </c>
      <c r="E119" s="469">
        <v>5500</v>
      </c>
      <c r="F119" s="392"/>
    </row>
    <row r="120" spans="1:6" ht="63" outlineLevel="1" x14ac:dyDescent="0.25">
      <c r="A120" s="440" t="s">
        <v>1384</v>
      </c>
      <c r="B120" s="264" t="s">
        <v>2817</v>
      </c>
      <c r="C120" s="28" t="s">
        <v>278</v>
      </c>
      <c r="D120" s="404">
        <v>4500</v>
      </c>
      <c r="E120" s="469">
        <v>5000</v>
      </c>
      <c r="F120" s="392"/>
    </row>
    <row r="121" spans="1:6" ht="78.75" outlineLevel="1" x14ac:dyDescent="0.25">
      <c r="A121" s="440" t="s">
        <v>1384</v>
      </c>
      <c r="B121" s="264" t="s">
        <v>2818</v>
      </c>
      <c r="C121" s="127" t="s">
        <v>280</v>
      </c>
      <c r="D121" s="404">
        <v>5000</v>
      </c>
      <c r="E121" s="469">
        <v>5500</v>
      </c>
      <c r="F121" s="392"/>
    </row>
    <row r="122" spans="1:6" s="50" customFormat="1" x14ac:dyDescent="0.25">
      <c r="A122" s="204"/>
      <c r="B122" s="205"/>
      <c r="C122" s="206" t="s">
        <v>2935</v>
      </c>
      <c r="D122" s="207"/>
      <c r="E122" s="360"/>
      <c r="F122" s="301"/>
    </row>
    <row r="123" spans="1:6" outlineLevel="1" x14ac:dyDescent="0.25">
      <c r="A123" s="372" t="s">
        <v>1385</v>
      </c>
      <c r="B123" s="64" t="s">
        <v>2819</v>
      </c>
      <c r="C123" s="5" t="s">
        <v>48</v>
      </c>
      <c r="D123" s="452">
        <v>4000</v>
      </c>
      <c r="E123" s="303"/>
      <c r="F123" s="300"/>
    </row>
    <row r="124" spans="1:6" s="50" customFormat="1" x14ac:dyDescent="0.25">
      <c r="A124" s="194"/>
      <c r="B124" s="70"/>
      <c r="C124" s="208" t="s">
        <v>2905</v>
      </c>
      <c r="D124" s="85"/>
      <c r="E124" s="285" t="s">
        <v>2093</v>
      </c>
      <c r="F124" s="285" t="s">
        <v>2094</v>
      </c>
    </row>
    <row r="125" spans="1:6" outlineLevel="1" x14ac:dyDescent="0.25">
      <c r="A125" s="371" t="s">
        <v>1386</v>
      </c>
      <c r="B125" s="65" t="s">
        <v>2820</v>
      </c>
      <c r="C125" s="6" t="s">
        <v>27</v>
      </c>
      <c r="D125" s="404">
        <v>2100</v>
      </c>
      <c r="E125" s="469">
        <v>3100</v>
      </c>
      <c r="F125" s="470">
        <v>4100</v>
      </c>
    </row>
    <row r="126" spans="1:6" outlineLevel="1" x14ac:dyDescent="0.25">
      <c r="A126" s="371" t="s">
        <v>1386</v>
      </c>
      <c r="B126" s="65" t="s">
        <v>2821</v>
      </c>
      <c r="C126" s="28" t="s">
        <v>1637</v>
      </c>
      <c r="D126" s="404">
        <v>4500</v>
      </c>
      <c r="E126" s="469">
        <v>5500</v>
      </c>
      <c r="F126" s="470">
        <v>6500</v>
      </c>
    </row>
    <row r="127" spans="1:6" ht="31.5" outlineLevel="1" x14ac:dyDescent="0.25">
      <c r="A127" s="371" t="s">
        <v>1386</v>
      </c>
      <c r="B127" s="65" t="s">
        <v>2822</v>
      </c>
      <c r="C127" s="35" t="s">
        <v>540</v>
      </c>
      <c r="D127" s="404">
        <v>4000</v>
      </c>
      <c r="E127" s="469">
        <v>5000</v>
      </c>
      <c r="F127" s="470">
        <v>6000</v>
      </c>
    </row>
    <row r="128" spans="1:6" outlineLevel="1" x14ac:dyDescent="0.25">
      <c r="A128" s="441" t="s">
        <v>539</v>
      </c>
      <c r="B128" s="65" t="s">
        <v>2823</v>
      </c>
      <c r="C128" s="35" t="s">
        <v>542</v>
      </c>
      <c r="D128" s="404">
        <v>3000</v>
      </c>
      <c r="E128" s="469">
        <v>4000</v>
      </c>
      <c r="F128" s="470">
        <v>5000</v>
      </c>
    </row>
    <row r="129" spans="1:6" outlineLevel="1" x14ac:dyDescent="0.25">
      <c r="A129" s="441" t="s">
        <v>539</v>
      </c>
      <c r="B129" s="65" t="s">
        <v>2824</v>
      </c>
      <c r="C129" s="35" t="s">
        <v>544</v>
      </c>
      <c r="D129" s="404">
        <v>4000</v>
      </c>
      <c r="E129" s="469">
        <v>5000</v>
      </c>
      <c r="F129" s="470">
        <v>6000</v>
      </c>
    </row>
    <row r="130" spans="1:6" outlineLevel="1" x14ac:dyDescent="0.25">
      <c r="A130" s="441" t="s">
        <v>539</v>
      </c>
      <c r="B130" s="65" t="s">
        <v>2825</v>
      </c>
      <c r="C130" s="5" t="s">
        <v>641</v>
      </c>
      <c r="D130" s="404">
        <v>3000</v>
      </c>
      <c r="E130" s="469">
        <v>4000</v>
      </c>
      <c r="F130" s="470">
        <v>5000</v>
      </c>
    </row>
    <row r="131" spans="1:6" outlineLevel="1" x14ac:dyDescent="0.25">
      <c r="A131" s="442" t="s">
        <v>541</v>
      </c>
      <c r="B131" s="65" t="s">
        <v>2826</v>
      </c>
      <c r="C131" s="33" t="s">
        <v>537</v>
      </c>
      <c r="D131" s="404">
        <v>3500</v>
      </c>
      <c r="E131" s="469">
        <v>4500</v>
      </c>
      <c r="F131" s="470">
        <v>5500</v>
      </c>
    </row>
    <row r="132" spans="1:6" outlineLevel="1" x14ac:dyDescent="0.25">
      <c r="A132" s="442" t="s">
        <v>541</v>
      </c>
      <c r="B132" s="65" t="s">
        <v>2827</v>
      </c>
      <c r="C132" s="33" t="s">
        <v>2089</v>
      </c>
      <c r="D132" s="404">
        <v>3500</v>
      </c>
      <c r="E132" s="469">
        <v>4500</v>
      </c>
      <c r="F132" s="470">
        <v>5500</v>
      </c>
    </row>
    <row r="133" spans="1:6" outlineLevel="1" x14ac:dyDescent="0.25">
      <c r="A133" s="442" t="s">
        <v>541</v>
      </c>
      <c r="B133" s="65" t="s">
        <v>2828</v>
      </c>
      <c r="C133" s="6" t="s">
        <v>580</v>
      </c>
      <c r="D133" s="404">
        <v>2500</v>
      </c>
      <c r="E133" s="469">
        <v>3500</v>
      </c>
      <c r="F133" s="470">
        <v>4500</v>
      </c>
    </row>
    <row r="134" spans="1:6" outlineLevel="1" x14ac:dyDescent="0.25">
      <c r="A134" s="442" t="s">
        <v>543</v>
      </c>
      <c r="B134" s="65" t="s">
        <v>2829</v>
      </c>
      <c r="C134" s="28" t="s">
        <v>196</v>
      </c>
      <c r="D134" s="404">
        <v>2000</v>
      </c>
      <c r="E134" s="469">
        <v>3000</v>
      </c>
      <c r="F134" s="470">
        <v>4000</v>
      </c>
    </row>
    <row r="135" spans="1:6" outlineLevel="1" x14ac:dyDescent="0.25">
      <c r="A135" s="442" t="s">
        <v>543</v>
      </c>
      <c r="B135" s="65" t="s">
        <v>2830</v>
      </c>
      <c r="C135" s="28" t="s">
        <v>269</v>
      </c>
      <c r="D135" s="404">
        <v>1500</v>
      </c>
      <c r="E135" s="469">
        <v>2500</v>
      </c>
      <c r="F135" s="470">
        <v>3500</v>
      </c>
    </row>
    <row r="136" spans="1:6" outlineLevel="1" x14ac:dyDescent="0.25">
      <c r="A136" s="442" t="s">
        <v>543</v>
      </c>
      <c r="B136" s="65" t="s">
        <v>2831</v>
      </c>
      <c r="C136" s="28" t="s">
        <v>198</v>
      </c>
      <c r="D136" s="404">
        <v>3500</v>
      </c>
      <c r="E136" s="469">
        <v>4500</v>
      </c>
      <c r="F136" s="470">
        <v>5500</v>
      </c>
    </row>
    <row r="137" spans="1:6" s="51" customFormat="1" x14ac:dyDescent="0.25">
      <c r="A137" s="194"/>
      <c r="B137" s="70"/>
      <c r="C137" s="59" t="s">
        <v>2906</v>
      </c>
      <c r="D137" s="84"/>
      <c r="E137" s="303"/>
      <c r="F137" s="300"/>
    </row>
    <row r="138" spans="1:6" outlineLevel="1" x14ac:dyDescent="0.25">
      <c r="A138" s="372" t="s">
        <v>1392</v>
      </c>
      <c r="B138" s="64" t="s">
        <v>2257</v>
      </c>
      <c r="C138" s="33" t="s">
        <v>605</v>
      </c>
      <c r="D138" s="452">
        <v>1500</v>
      </c>
      <c r="E138" s="303"/>
      <c r="F138" s="300"/>
    </row>
    <row r="139" spans="1:6" outlineLevel="1" x14ac:dyDescent="0.25">
      <c r="A139" s="370" t="s">
        <v>1393</v>
      </c>
      <c r="B139" s="64" t="s">
        <v>2258</v>
      </c>
      <c r="C139" s="5" t="s">
        <v>603</v>
      </c>
      <c r="D139" s="452">
        <v>700</v>
      </c>
      <c r="E139" s="303"/>
      <c r="F139" s="300"/>
    </row>
    <row r="140" spans="1:6" outlineLevel="1" x14ac:dyDescent="0.25">
      <c r="A140" s="373" t="s">
        <v>611</v>
      </c>
      <c r="B140" s="64" t="s">
        <v>2259</v>
      </c>
      <c r="C140" s="5" t="s">
        <v>604</v>
      </c>
      <c r="D140" s="452">
        <v>500</v>
      </c>
      <c r="E140" s="303"/>
      <c r="F140" s="300"/>
    </row>
    <row r="141" spans="1:6" s="51" customFormat="1" x14ac:dyDescent="0.25">
      <c r="A141" s="195"/>
      <c r="B141" s="139"/>
      <c r="C141" s="273" t="s">
        <v>2936</v>
      </c>
      <c r="D141" s="141"/>
      <c r="E141" s="361"/>
      <c r="F141" s="302"/>
    </row>
    <row r="142" spans="1:6" s="50" customFormat="1" x14ac:dyDescent="0.25">
      <c r="A142" s="209"/>
      <c r="B142" s="139"/>
      <c r="C142" s="274" t="s">
        <v>2907</v>
      </c>
      <c r="D142" s="209"/>
      <c r="E142" s="347"/>
      <c r="F142" s="347"/>
    </row>
    <row r="143" spans="1:6" s="145" customFormat="1" outlineLevel="1" x14ac:dyDescent="0.25">
      <c r="A143" s="443" t="s">
        <v>1752</v>
      </c>
      <c r="B143" s="188" t="s">
        <v>2260</v>
      </c>
      <c r="C143" s="24" t="s">
        <v>1753</v>
      </c>
      <c r="D143" s="455">
        <v>250</v>
      </c>
      <c r="E143" s="361"/>
      <c r="F143" s="302"/>
    </row>
    <row r="144" spans="1:6" s="145" customFormat="1" outlineLevel="1" x14ac:dyDescent="0.25">
      <c r="A144" s="443" t="s">
        <v>83</v>
      </c>
      <c r="B144" s="188" t="s">
        <v>2261</v>
      </c>
      <c r="C144" s="24" t="s">
        <v>84</v>
      </c>
      <c r="D144" s="455">
        <v>350</v>
      </c>
      <c r="E144" s="361"/>
      <c r="F144" s="302"/>
    </row>
    <row r="145" spans="1:6" s="145" customFormat="1" outlineLevel="1" x14ac:dyDescent="0.25">
      <c r="A145" s="443" t="s">
        <v>323</v>
      </c>
      <c r="B145" s="188" t="s">
        <v>2262</v>
      </c>
      <c r="C145" s="24" t="s">
        <v>307</v>
      </c>
      <c r="D145" s="455">
        <v>550</v>
      </c>
      <c r="E145" s="361"/>
      <c r="F145" s="302"/>
    </row>
    <row r="146" spans="1:6" s="145" customFormat="1" outlineLevel="1" x14ac:dyDescent="0.25">
      <c r="A146" s="443" t="s">
        <v>1610</v>
      </c>
      <c r="B146" s="188" t="s">
        <v>2263</v>
      </c>
      <c r="C146" s="24" t="s">
        <v>1888</v>
      </c>
      <c r="D146" s="455">
        <v>800</v>
      </c>
      <c r="E146" s="361"/>
      <c r="F146" s="302"/>
    </row>
    <row r="147" spans="1:6" s="145" customFormat="1" ht="31.5" outlineLevel="1" x14ac:dyDescent="0.25">
      <c r="A147" s="443" t="s">
        <v>96</v>
      </c>
      <c r="B147" s="188" t="s">
        <v>2264</v>
      </c>
      <c r="C147" s="24" t="s">
        <v>697</v>
      </c>
      <c r="D147" s="455">
        <v>250</v>
      </c>
      <c r="E147" s="361"/>
      <c r="F147" s="302"/>
    </row>
    <row r="148" spans="1:6" s="145" customFormat="1" outlineLevel="1" x14ac:dyDescent="0.25">
      <c r="A148" s="443" t="s">
        <v>1468</v>
      </c>
      <c r="B148" s="188" t="s">
        <v>2265</v>
      </c>
      <c r="C148" s="24" t="s">
        <v>97</v>
      </c>
      <c r="D148" s="455">
        <v>250</v>
      </c>
      <c r="E148" s="361"/>
      <c r="F148" s="302"/>
    </row>
    <row r="149" spans="1:6" s="145" customFormat="1" x14ac:dyDescent="0.25">
      <c r="A149" s="195"/>
      <c r="B149" s="139"/>
      <c r="C149" s="274" t="s">
        <v>2908</v>
      </c>
      <c r="D149" s="141"/>
      <c r="E149" s="361"/>
      <c r="F149" s="302"/>
    </row>
    <row r="150" spans="1:6" s="145" customFormat="1" outlineLevel="1" x14ac:dyDescent="0.25">
      <c r="A150" s="443" t="s">
        <v>1396</v>
      </c>
      <c r="B150" s="188" t="s">
        <v>2266</v>
      </c>
      <c r="C150" s="24" t="s">
        <v>55</v>
      </c>
      <c r="D150" s="455">
        <v>200</v>
      </c>
      <c r="E150" s="361"/>
      <c r="F150" s="302"/>
    </row>
    <row r="151" spans="1:6" s="145" customFormat="1" outlineLevel="1" x14ac:dyDescent="0.25">
      <c r="A151" s="443" t="s">
        <v>1244</v>
      </c>
      <c r="B151" s="188" t="s">
        <v>2267</v>
      </c>
      <c r="C151" s="24" t="s">
        <v>645</v>
      </c>
      <c r="D151" s="455">
        <v>250</v>
      </c>
      <c r="E151" s="361"/>
      <c r="F151" s="302"/>
    </row>
    <row r="152" spans="1:6" s="145" customFormat="1" outlineLevel="1" x14ac:dyDescent="0.25">
      <c r="A152" s="443" t="s">
        <v>1223</v>
      </c>
      <c r="B152" s="188" t="s">
        <v>2268</v>
      </c>
      <c r="C152" s="24" t="s">
        <v>644</v>
      </c>
      <c r="D152" s="455">
        <v>400</v>
      </c>
      <c r="E152" s="361"/>
      <c r="F152" s="302"/>
    </row>
    <row r="153" spans="1:6" s="145" customFormat="1" outlineLevel="1" x14ac:dyDescent="0.25">
      <c r="A153" s="443" t="s">
        <v>1396</v>
      </c>
      <c r="B153" s="188" t="s">
        <v>2269</v>
      </c>
      <c r="C153" s="24" t="s">
        <v>1890</v>
      </c>
      <c r="D153" s="455">
        <v>330</v>
      </c>
      <c r="E153" s="361"/>
      <c r="F153" s="302"/>
    </row>
    <row r="154" spans="1:6" s="145" customFormat="1" outlineLevel="1" x14ac:dyDescent="0.25">
      <c r="A154" s="443" t="s">
        <v>1221</v>
      </c>
      <c r="B154" s="188" t="s">
        <v>2270</v>
      </c>
      <c r="C154" s="24" t="s">
        <v>643</v>
      </c>
      <c r="D154" s="455">
        <v>300</v>
      </c>
      <c r="E154" s="361"/>
      <c r="F154" s="302"/>
    </row>
    <row r="155" spans="1:6" s="145" customFormat="1" outlineLevel="1" x14ac:dyDescent="0.25">
      <c r="A155" s="443" t="s">
        <v>1321</v>
      </c>
      <c r="B155" s="188" t="s">
        <v>2271</v>
      </c>
      <c r="C155" s="24" t="s">
        <v>65</v>
      </c>
      <c r="D155" s="455">
        <v>300</v>
      </c>
      <c r="E155" s="361"/>
      <c r="F155" s="302"/>
    </row>
    <row r="156" spans="1:6" s="145" customFormat="1" outlineLevel="1" x14ac:dyDescent="0.25">
      <c r="A156" s="443" t="s">
        <v>1222</v>
      </c>
      <c r="B156" s="188" t="s">
        <v>2272</v>
      </c>
      <c r="C156" s="24" t="s">
        <v>642</v>
      </c>
      <c r="D156" s="455">
        <v>300</v>
      </c>
      <c r="E156" s="361"/>
      <c r="F156" s="302"/>
    </row>
    <row r="157" spans="1:6" s="145" customFormat="1" outlineLevel="1" x14ac:dyDescent="0.25">
      <c r="A157" s="443" t="s">
        <v>1394</v>
      </c>
      <c r="B157" s="188" t="s">
        <v>2273</v>
      </c>
      <c r="C157" s="24" t="s">
        <v>64</v>
      </c>
      <c r="D157" s="455">
        <v>700</v>
      </c>
      <c r="E157" s="361"/>
      <c r="F157" s="302"/>
    </row>
    <row r="158" spans="1:6" s="145" customFormat="1" outlineLevel="1" x14ac:dyDescent="0.25">
      <c r="A158" s="443" t="s">
        <v>1273</v>
      </c>
      <c r="B158" s="188" t="s">
        <v>2274</v>
      </c>
      <c r="C158" s="24" t="s">
        <v>1647</v>
      </c>
      <c r="D158" s="455">
        <v>250</v>
      </c>
      <c r="E158" s="361"/>
      <c r="F158" s="302"/>
    </row>
    <row r="159" spans="1:6" s="145" customFormat="1" x14ac:dyDescent="0.25">
      <c r="A159" s="195"/>
      <c r="B159" s="139"/>
      <c r="C159" s="274" t="s">
        <v>2909</v>
      </c>
      <c r="D159" s="141"/>
      <c r="E159" s="361"/>
      <c r="F159" s="302"/>
    </row>
    <row r="160" spans="1:6" s="145" customFormat="1" outlineLevel="1" x14ac:dyDescent="0.25">
      <c r="A160" s="443" t="s">
        <v>1323</v>
      </c>
      <c r="B160" s="188" t="s">
        <v>2275</v>
      </c>
      <c r="C160" s="24" t="s">
        <v>99</v>
      </c>
      <c r="D160" s="455">
        <v>3000</v>
      </c>
      <c r="E160" s="361"/>
      <c r="F160" s="302"/>
    </row>
    <row r="161" spans="1:6" s="145" customFormat="1" outlineLevel="1" x14ac:dyDescent="0.25">
      <c r="A161" s="443" t="s">
        <v>1324</v>
      </c>
      <c r="B161" s="188" t="s">
        <v>2276</v>
      </c>
      <c r="C161" s="24" t="s">
        <v>646</v>
      </c>
      <c r="D161" s="455">
        <v>2000</v>
      </c>
      <c r="E161" s="361"/>
      <c r="F161" s="302"/>
    </row>
    <row r="162" spans="1:6" s="145" customFormat="1" outlineLevel="1" x14ac:dyDescent="0.25">
      <c r="A162" s="443" t="s">
        <v>1400</v>
      </c>
      <c r="B162" s="188" t="s">
        <v>2277</v>
      </c>
      <c r="C162" s="24" t="s">
        <v>592</v>
      </c>
      <c r="D162" s="455">
        <v>260</v>
      </c>
      <c r="E162" s="361"/>
      <c r="F162" s="302"/>
    </row>
    <row r="163" spans="1:6" s="145" customFormat="1" outlineLevel="1" x14ac:dyDescent="0.25">
      <c r="A163" s="443" t="s">
        <v>1407</v>
      </c>
      <c r="B163" s="188" t="s">
        <v>2278</v>
      </c>
      <c r="C163" s="24" t="s">
        <v>80</v>
      </c>
      <c r="D163" s="455">
        <v>200</v>
      </c>
      <c r="E163" s="361"/>
      <c r="F163" s="302"/>
    </row>
    <row r="164" spans="1:6" s="145" customFormat="1" outlineLevel="1" x14ac:dyDescent="0.25">
      <c r="A164" s="443" t="s">
        <v>1403</v>
      </c>
      <c r="B164" s="188" t="s">
        <v>2279</v>
      </c>
      <c r="C164" s="24" t="s">
        <v>81</v>
      </c>
      <c r="D164" s="455">
        <v>200</v>
      </c>
      <c r="E164" s="361"/>
      <c r="F164" s="302"/>
    </row>
    <row r="165" spans="1:6" s="145" customFormat="1" outlineLevel="1" x14ac:dyDescent="0.25">
      <c r="A165" s="443" t="s">
        <v>1417</v>
      </c>
      <c r="B165" s="188" t="s">
        <v>2280</v>
      </c>
      <c r="C165" s="24" t="s">
        <v>82</v>
      </c>
      <c r="D165" s="455">
        <v>200</v>
      </c>
      <c r="E165" s="361"/>
      <c r="F165" s="302"/>
    </row>
    <row r="166" spans="1:6" s="145" customFormat="1" outlineLevel="1" x14ac:dyDescent="0.25">
      <c r="A166" s="443" t="s">
        <v>1425</v>
      </c>
      <c r="B166" s="188" t="s">
        <v>2281</v>
      </c>
      <c r="C166" s="24" t="s">
        <v>658</v>
      </c>
      <c r="D166" s="455">
        <v>400</v>
      </c>
      <c r="E166" s="361"/>
      <c r="F166" s="302"/>
    </row>
    <row r="167" spans="1:6" s="145" customFormat="1" outlineLevel="1" x14ac:dyDescent="0.25">
      <c r="A167" s="443" t="s">
        <v>1423</v>
      </c>
      <c r="B167" s="188" t="s">
        <v>2282</v>
      </c>
      <c r="C167" s="24" t="s">
        <v>598</v>
      </c>
      <c r="D167" s="455">
        <v>250</v>
      </c>
      <c r="E167" s="361"/>
      <c r="F167" s="302"/>
    </row>
    <row r="168" spans="1:6" s="145" customFormat="1" outlineLevel="1" x14ac:dyDescent="0.25">
      <c r="A168" s="443" t="s">
        <v>1421</v>
      </c>
      <c r="B168" s="188" t="s">
        <v>2283</v>
      </c>
      <c r="C168" s="24" t="s">
        <v>597</v>
      </c>
      <c r="D168" s="455">
        <v>250</v>
      </c>
      <c r="E168" s="361"/>
      <c r="F168" s="302"/>
    </row>
    <row r="169" spans="1:6" s="145" customFormat="1" outlineLevel="1" x14ac:dyDescent="0.25">
      <c r="A169" s="443" t="s">
        <v>1424</v>
      </c>
      <c r="B169" s="188" t="s">
        <v>2284</v>
      </c>
      <c r="C169" s="24" t="s">
        <v>657</v>
      </c>
      <c r="D169" s="455">
        <v>300</v>
      </c>
      <c r="E169" s="361"/>
      <c r="F169" s="302"/>
    </row>
    <row r="170" spans="1:6" s="145" customFormat="1" outlineLevel="1" x14ac:dyDescent="0.25">
      <c r="A170" s="443" t="s">
        <v>1426</v>
      </c>
      <c r="B170" s="188" t="s">
        <v>2285</v>
      </c>
      <c r="C170" s="24" t="s">
        <v>659</v>
      </c>
      <c r="D170" s="455">
        <v>300</v>
      </c>
      <c r="E170" s="361"/>
      <c r="F170" s="302"/>
    </row>
    <row r="171" spans="1:6" s="145" customFormat="1" outlineLevel="1" x14ac:dyDescent="0.25">
      <c r="A171" s="443" t="s">
        <v>1406</v>
      </c>
      <c r="B171" s="188" t="s">
        <v>2286</v>
      </c>
      <c r="C171" s="24" t="s">
        <v>649</v>
      </c>
      <c r="D171" s="455">
        <v>300</v>
      </c>
      <c r="E171" s="361"/>
      <c r="F171" s="302"/>
    </row>
    <row r="172" spans="1:6" s="145" customFormat="1" outlineLevel="1" x14ac:dyDescent="0.25">
      <c r="A172" s="443" t="s">
        <v>1412</v>
      </c>
      <c r="B172" s="188" t="s">
        <v>2287</v>
      </c>
      <c r="C172" s="24" t="s">
        <v>634</v>
      </c>
      <c r="D172" s="455">
        <v>250</v>
      </c>
      <c r="E172" s="361"/>
      <c r="F172" s="302"/>
    </row>
    <row r="173" spans="1:6" s="145" customFormat="1" outlineLevel="1" x14ac:dyDescent="0.25">
      <c r="A173" s="444" t="s">
        <v>1408</v>
      </c>
      <c r="B173" s="188" t="s">
        <v>2288</v>
      </c>
      <c r="C173" s="24" t="s">
        <v>650</v>
      </c>
      <c r="D173" s="455">
        <v>250</v>
      </c>
      <c r="E173" s="361"/>
      <c r="F173" s="302"/>
    </row>
    <row r="174" spans="1:6" s="145" customFormat="1" outlineLevel="1" x14ac:dyDescent="0.25">
      <c r="A174" s="443" t="s">
        <v>1418</v>
      </c>
      <c r="B174" s="188" t="s">
        <v>2289</v>
      </c>
      <c r="C174" s="24" t="s">
        <v>78</v>
      </c>
      <c r="D174" s="455">
        <v>270</v>
      </c>
      <c r="E174" s="361"/>
      <c r="F174" s="302"/>
    </row>
    <row r="175" spans="1:6" s="145" customFormat="1" outlineLevel="1" x14ac:dyDescent="0.25">
      <c r="A175" s="443" t="s">
        <v>1415</v>
      </c>
      <c r="B175" s="188" t="s">
        <v>2290</v>
      </c>
      <c r="C175" s="24" t="s">
        <v>652</v>
      </c>
      <c r="D175" s="455">
        <v>250</v>
      </c>
      <c r="E175" s="361"/>
      <c r="F175" s="302"/>
    </row>
    <row r="176" spans="1:6" s="145" customFormat="1" outlineLevel="1" x14ac:dyDescent="0.25">
      <c r="A176" s="443" t="s">
        <v>1405</v>
      </c>
      <c r="B176" s="188" t="s">
        <v>2291</v>
      </c>
      <c r="C176" s="24" t="s">
        <v>595</v>
      </c>
      <c r="D176" s="455">
        <v>250</v>
      </c>
      <c r="E176" s="361"/>
      <c r="F176" s="302"/>
    </row>
    <row r="177" spans="1:6" s="145" customFormat="1" outlineLevel="1" x14ac:dyDescent="0.25">
      <c r="A177" s="443" t="s">
        <v>1711</v>
      </c>
      <c r="B177" s="188" t="s">
        <v>2292</v>
      </c>
      <c r="C177" s="24" t="s">
        <v>1712</v>
      </c>
      <c r="D177" s="455">
        <v>300</v>
      </c>
      <c r="E177" s="361"/>
      <c r="F177" s="302"/>
    </row>
    <row r="178" spans="1:6" s="145" customFormat="1" outlineLevel="1" x14ac:dyDescent="0.25">
      <c r="A178" s="443" t="s">
        <v>1411</v>
      </c>
      <c r="B178" s="188" t="s">
        <v>2293</v>
      </c>
      <c r="C178" s="24" t="s">
        <v>633</v>
      </c>
      <c r="D178" s="455">
        <v>270</v>
      </c>
      <c r="E178" s="361"/>
      <c r="F178" s="302"/>
    </row>
    <row r="179" spans="1:6" s="145" customFormat="1" outlineLevel="1" x14ac:dyDescent="0.25">
      <c r="A179" s="443" t="s">
        <v>1401</v>
      </c>
      <c r="B179" s="188" t="s">
        <v>2294</v>
      </c>
      <c r="C179" s="24" t="s">
        <v>77</v>
      </c>
      <c r="D179" s="455">
        <v>300</v>
      </c>
      <c r="E179" s="361"/>
      <c r="F179" s="302"/>
    </row>
    <row r="180" spans="1:6" s="145" customFormat="1" outlineLevel="1" x14ac:dyDescent="0.25">
      <c r="A180" s="443" t="s">
        <v>1422</v>
      </c>
      <c r="B180" s="188" t="s">
        <v>2295</v>
      </c>
      <c r="C180" s="24" t="s">
        <v>656</v>
      </c>
      <c r="D180" s="455">
        <v>350</v>
      </c>
      <c r="E180" s="361"/>
      <c r="F180" s="302"/>
    </row>
    <row r="181" spans="1:6" s="145" customFormat="1" outlineLevel="1" x14ac:dyDescent="0.25">
      <c r="A181" s="443" t="s">
        <v>1427</v>
      </c>
      <c r="B181" s="188" t="s">
        <v>2296</v>
      </c>
      <c r="C181" s="24" t="s">
        <v>660</v>
      </c>
      <c r="D181" s="455">
        <v>300</v>
      </c>
      <c r="E181" s="361"/>
      <c r="F181" s="302"/>
    </row>
    <row r="182" spans="1:6" s="145" customFormat="1" outlineLevel="1" x14ac:dyDescent="0.25">
      <c r="A182" s="443" t="s">
        <v>1409</v>
      </c>
      <c r="B182" s="188" t="s">
        <v>2297</v>
      </c>
      <c r="C182" s="24" t="s">
        <v>593</v>
      </c>
      <c r="D182" s="455">
        <v>250</v>
      </c>
      <c r="E182" s="361"/>
      <c r="F182" s="302"/>
    </row>
    <row r="183" spans="1:6" s="145" customFormat="1" outlineLevel="1" x14ac:dyDescent="0.25">
      <c r="A183" s="443" t="s">
        <v>1398</v>
      </c>
      <c r="B183" s="188" t="s">
        <v>2298</v>
      </c>
      <c r="C183" s="24" t="s">
        <v>647</v>
      </c>
      <c r="D183" s="455">
        <v>250</v>
      </c>
      <c r="E183" s="361"/>
      <c r="F183" s="302"/>
    </row>
    <row r="184" spans="1:6" s="145" customFormat="1" outlineLevel="1" x14ac:dyDescent="0.25">
      <c r="A184" s="443" t="s">
        <v>1410</v>
      </c>
      <c r="B184" s="188" t="s">
        <v>2299</v>
      </c>
      <c r="C184" s="24" t="s">
        <v>594</v>
      </c>
      <c r="D184" s="455">
        <v>250</v>
      </c>
      <c r="E184" s="361"/>
      <c r="F184" s="302"/>
    </row>
    <row r="185" spans="1:6" s="145" customFormat="1" outlineLevel="1" x14ac:dyDescent="0.25">
      <c r="A185" s="443" t="s">
        <v>1414</v>
      </c>
      <c r="B185" s="188" t="s">
        <v>2300</v>
      </c>
      <c r="C185" s="24" t="s">
        <v>651</v>
      </c>
      <c r="D185" s="455">
        <v>250</v>
      </c>
      <c r="E185" s="361"/>
      <c r="F185" s="302"/>
    </row>
    <row r="186" spans="1:6" s="145" customFormat="1" outlineLevel="1" x14ac:dyDescent="0.25">
      <c r="A186" s="443" t="s">
        <v>1448</v>
      </c>
      <c r="B186" s="188" t="s">
        <v>2301</v>
      </c>
      <c r="C186" s="24" t="s">
        <v>1639</v>
      </c>
      <c r="D186" s="455">
        <v>650</v>
      </c>
      <c r="E186" s="361"/>
      <c r="F186" s="302"/>
    </row>
    <row r="187" spans="1:6" s="145" customFormat="1" outlineLevel="1" x14ac:dyDescent="0.25">
      <c r="A187" s="443" t="s">
        <v>1451</v>
      </c>
      <c r="B187" s="188" t="s">
        <v>2302</v>
      </c>
      <c r="C187" s="24" t="s">
        <v>684</v>
      </c>
      <c r="D187" s="455">
        <v>450</v>
      </c>
      <c r="E187" s="361"/>
      <c r="F187" s="302"/>
    </row>
    <row r="188" spans="1:6" s="145" customFormat="1" outlineLevel="1" x14ac:dyDescent="0.25">
      <c r="A188" s="443" t="s">
        <v>1780</v>
      </c>
      <c r="B188" s="188" t="s">
        <v>2303</v>
      </c>
      <c r="C188" s="24" t="s">
        <v>1781</v>
      </c>
      <c r="D188" s="455">
        <v>1000</v>
      </c>
      <c r="E188" s="361"/>
      <c r="F188" s="302"/>
    </row>
    <row r="189" spans="1:6" s="145" customFormat="1" outlineLevel="1" x14ac:dyDescent="0.25">
      <c r="A189" s="443" t="s">
        <v>1646</v>
      </c>
      <c r="B189" s="188" t="s">
        <v>2304</v>
      </c>
      <c r="C189" s="24" t="s">
        <v>713</v>
      </c>
      <c r="D189" s="455">
        <v>1200</v>
      </c>
      <c r="E189" s="361"/>
      <c r="F189" s="302"/>
    </row>
    <row r="190" spans="1:6" ht="31.5" outlineLevel="1" x14ac:dyDescent="0.25">
      <c r="A190" s="443" t="s">
        <v>1399</v>
      </c>
      <c r="B190" s="188" t="s">
        <v>2305</v>
      </c>
      <c r="C190" s="127" t="s">
        <v>648</v>
      </c>
      <c r="D190" s="455">
        <v>400</v>
      </c>
      <c r="E190" s="361"/>
      <c r="F190" s="302"/>
    </row>
    <row r="191" spans="1:6" outlineLevel="1" x14ac:dyDescent="0.25">
      <c r="A191" s="443" t="s">
        <v>1402</v>
      </c>
      <c r="B191" s="188" t="s">
        <v>2306</v>
      </c>
      <c r="C191" s="127" t="s">
        <v>95</v>
      </c>
      <c r="D191" s="455">
        <v>200</v>
      </c>
      <c r="E191" s="361"/>
      <c r="F191" s="302"/>
    </row>
    <row r="192" spans="1:6" outlineLevel="1" x14ac:dyDescent="0.25">
      <c r="A192" s="443" t="s">
        <v>1416</v>
      </c>
      <c r="B192" s="188" t="s">
        <v>2307</v>
      </c>
      <c r="C192" s="127" t="s">
        <v>79</v>
      </c>
      <c r="D192" s="455">
        <v>900</v>
      </c>
      <c r="E192" s="361"/>
      <c r="F192" s="302"/>
    </row>
    <row r="193" spans="1:6" outlineLevel="1" x14ac:dyDescent="0.25">
      <c r="A193" s="443" t="s">
        <v>1419</v>
      </c>
      <c r="B193" s="188" t="s">
        <v>2308</v>
      </c>
      <c r="C193" s="127" t="s">
        <v>654</v>
      </c>
      <c r="D193" s="455">
        <v>550</v>
      </c>
      <c r="E193" s="361"/>
      <c r="F193" s="302"/>
    </row>
    <row r="194" spans="1:6" outlineLevel="1" x14ac:dyDescent="0.25">
      <c r="A194" s="443" t="s">
        <v>1420</v>
      </c>
      <c r="B194" s="188" t="s">
        <v>2309</v>
      </c>
      <c r="C194" s="127" t="s">
        <v>655</v>
      </c>
      <c r="D194" s="455">
        <v>300</v>
      </c>
      <c r="E194" s="361"/>
      <c r="F194" s="302"/>
    </row>
    <row r="195" spans="1:6" outlineLevel="1" x14ac:dyDescent="0.25">
      <c r="A195" s="443" t="s">
        <v>1428</v>
      </c>
      <c r="B195" s="188" t="s">
        <v>2310</v>
      </c>
      <c r="C195" s="127" t="s">
        <v>661</v>
      </c>
      <c r="D195" s="455">
        <v>700</v>
      </c>
      <c r="E195" s="361"/>
      <c r="F195" s="302"/>
    </row>
    <row r="196" spans="1:6" s="145" customFormat="1" x14ac:dyDescent="0.25">
      <c r="A196" s="195"/>
      <c r="B196" s="139"/>
      <c r="C196" s="274" t="s">
        <v>2910</v>
      </c>
      <c r="D196" s="141"/>
      <c r="E196" s="361"/>
      <c r="F196" s="302"/>
    </row>
    <row r="197" spans="1:6" s="145" customFormat="1" outlineLevel="1" x14ac:dyDescent="0.25">
      <c r="A197" s="443" t="s">
        <v>1395</v>
      </c>
      <c r="B197" s="188" t="s">
        <v>2311</v>
      </c>
      <c r="C197" s="24" t="s">
        <v>632</v>
      </c>
      <c r="D197" s="455">
        <v>400</v>
      </c>
      <c r="E197" s="361"/>
      <c r="F197" s="302"/>
    </row>
    <row r="198" spans="1:6" s="145" customFormat="1" outlineLevel="1" x14ac:dyDescent="0.25">
      <c r="A198" s="443" t="s">
        <v>1744</v>
      </c>
      <c r="B198" s="188" t="s">
        <v>2312</v>
      </c>
      <c r="C198" s="24" t="s">
        <v>1745</v>
      </c>
      <c r="D198" s="455">
        <v>450</v>
      </c>
      <c r="E198" s="361"/>
      <c r="F198" s="302"/>
    </row>
    <row r="199" spans="1:6" s="145" customFormat="1" outlineLevel="1" x14ac:dyDescent="0.25">
      <c r="A199" s="443" t="s">
        <v>60</v>
      </c>
      <c r="B199" s="188" t="s">
        <v>2313</v>
      </c>
      <c r="C199" s="24" t="s">
        <v>61</v>
      </c>
      <c r="D199" s="455">
        <v>200</v>
      </c>
      <c r="E199" s="361"/>
      <c r="F199" s="302"/>
    </row>
    <row r="200" spans="1:6" s="145" customFormat="1" outlineLevel="1" x14ac:dyDescent="0.25">
      <c r="A200" s="443" t="s">
        <v>62</v>
      </c>
      <c r="B200" s="188" t="s">
        <v>2314</v>
      </c>
      <c r="C200" s="24" t="s">
        <v>63</v>
      </c>
      <c r="D200" s="455">
        <v>200</v>
      </c>
      <c r="E200" s="361"/>
      <c r="F200" s="302"/>
    </row>
    <row r="201" spans="1:6" s="145" customFormat="1" outlineLevel="1" x14ac:dyDescent="0.25">
      <c r="A201" s="443" t="s">
        <v>1736</v>
      </c>
      <c r="B201" s="188" t="s">
        <v>2315</v>
      </c>
      <c r="C201" s="24" t="s">
        <v>1737</v>
      </c>
      <c r="D201" s="455">
        <v>300</v>
      </c>
      <c r="E201" s="361"/>
      <c r="F201" s="302"/>
    </row>
    <row r="202" spans="1:6" s="145" customFormat="1" outlineLevel="1" x14ac:dyDescent="0.25">
      <c r="A202" s="443" t="s">
        <v>56</v>
      </c>
      <c r="B202" s="188" t="s">
        <v>2316</v>
      </c>
      <c r="C202" s="24" t="s">
        <v>57</v>
      </c>
      <c r="D202" s="455">
        <v>260</v>
      </c>
      <c r="E202" s="361"/>
      <c r="F202" s="302"/>
    </row>
    <row r="203" spans="1:6" s="145" customFormat="1" outlineLevel="1" x14ac:dyDescent="0.25">
      <c r="A203" s="443" t="s">
        <v>58</v>
      </c>
      <c r="B203" s="188" t="s">
        <v>2317</v>
      </c>
      <c r="C203" s="24" t="s">
        <v>59</v>
      </c>
      <c r="D203" s="455">
        <v>250</v>
      </c>
      <c r="E203" s="361"/>
      <c r="F203" s="302"/>
    </row>
    <row r="204" spans="1:6" s="145" customFormat="1" outlineLevel="1" x14ac:dyDescent="0.25">
      <c r="A204" s="443" t="s">
        <v>1738</v>
      </c>
      <c r="B204" s="188" t="s">
        <v>2318</v>
      </c>
      <c r="C204" s="24" t="s">
        <v>1739</v>
      </c>
      <c r="D204" s="455">
        <v>350</v>
      </c>
      <c r="E204" s="361"/>
      <c r="F204" s="302"/>
    </row>
    <row r="205" spans="1:6" s="145" customFormat="1" outlineLevel="1" x14ac:dyDescent="0.25">
      <c r="A205" s="443" t="s">
        <v>1742</v>
      </c>
      <c r="B205" s="188" t="s">
        <v>2319</v>
      </c>
      <c r="C205" s="24" t="s">
        <v>1743</v>
      </c>
      <c r="D205" s="455">
        <v>350</v>
      </c>
      <c r="E205" s="361"/>
      <c r="F205" s="302"/>
    </row>
    <row r="206" spans="1:6" s="145" customFormat="1" outlineLevel="1" x14ac:dyDescent="0.25">
      <c r="A206" s="443" t="s">
        <v>1740</v>
      </c>
      <c r="B206" s="188" t="s">
        <v>2320</v>
      </c>
      <c r="C206" s="24" t="s">
        <v>1741</v>
      </c>
      <c r="D206" s="455">
        <v>370</v>
      </c>
      <c r="E206" s="361"/>
      <c r="F206" s="302"/>
    </row>
    <row r="207" spans="1:6" s="145" customFormat="1" x14ac:dyDescent="0.25">
      <c r="A207" s="195"/>
      <c r="B207" s="139"/>
      <c r="C207" s="274" t="s">
        <v>2911</v>
      </c>
      <c r="D207" s="141"/>
      <c r="E207" s="361"/>
      <c r="F207" s="302"/>
    </row>
    <row r="208" spans="1:6" s="145" customFormat="1" outlineLevel="1" x14ac:dyDescent="0.25">
      <c r="A208" s="443" t="s">
        <v>1441</v>
      </c>
      <c r="B208" s="146" t="s">
        <v>2321</v>
      </c>
      <c r="C208" s="24" t="s">
        <v>674</v>
      </c>
      <c r="D208" s="455">
        <v>500</v>
      </c>
      <c r="E208" s="361"/>
      <c r="F208" s="302"/>
    </row>
    <row r="209" spans="1:6" s="145" customFormat="1" outlineLevel="1" x14ac:dyDescent="0.25">
      <c r="A209" s="443" t="s">
        <v>1432</v>
      </c>
      <c r="B209" s="146" t="s">
        <v>2322</v>
      </c>
      <c r="C209" s="24" t="s">
        <v>599</v>
      </c>
      <c r="D209" s="455">
        <v>2300</v>
      </c>
      <c r="E209" s="361"/>
      <c r="F209" s="302"/>
    </row>
    <row r="210" spans="1:6" s="145" customFormat="1" ht="31.5" outlineLevel="1" x14ac:dyDescent="0.25">
      <c r="A210" s="443" t="s">
        <v>1453</v>
      </c>
      <c r="B210" s="146" t="s">
        <v>2323</v>
      </c>
      <c r="C210" s="24" t="s">
        <v>1640</v>
      </c>
      <c r="D210" s="455">
        <v>2300</v>
      </c>
      <c r="E210" s="361"/>
      <c r="F210" s="302"/>
    </row>
    <row r="211" spans="1:6" s="145" customFormat="1" outlineLevel="1" x14ac:dyDescent="0.25">
      <c r="A211" s="443" t="s">
        <v>1463</v>
      </c>
      <c r="B211" s="146" t="s">
        <v>2324</v>
      </c>
      <c r="C211" s="24" t="s">
        <v>692</v>
      </c>
      <c r="D211" s="455">
        <v>400</v>
      </c>
      <c r="E211" s="361"/>
      <c r="F211" s="302"/>
    </row>
    <row r="212" spans="1:6" s="145" customFormat="1" outlineLevel="1" x14ac:dyDescent="0.25">
      <c r="A212" s="443" t="s">
        <v>1722</v>
      </c>
      <c r="B212" s="146" t="s">
        <v>2325</v>
      </c>
      <c r="C212" s="24" t="s">
        <v>1723</v>
      </c>
      <c r="D212" s="455">
        <v>700</v>
      </c>
      <c r="E212" s="361"/>
      <c r="F212" s="302"/>
    </row>
    <row r="213" spans="1:6" s="145" customFormat="1" outlineLevel="1" x14ac:dyDescent="0.25">
      <c r="A213" s="443" t="s">
        <v>1434</v>
      </c>
      <c r="B213" s="146" t="s">
        <v>2326</v>
      </c>
      <c r="C213" s="24" t="s">
        <v>667</v>
      </c>
      <c r="D213" s="455">
        <v>650</v>
      </c>
      <c r="E213" s="361"/>
      <c r="F213" s="302"/>
    </row>
    <row r="214" spans="1:6" s="145" customFormat="1" outlineLevel="1" x14ac:dyDescent="0.25">
      <c r="A214" s="443" t="s">
        <v>1446</v>
      </c>
      <c r="B214" s="146" t="s">
        <v>2327</v>
      </c>
      <c r="C214" s="24" t="s">
        <v>680</v>
      </c>
      <c r="D214" s="455">
        <v>500</v>
      </c>
      <c r="E214" s="361"/>
      <c r="F214" s="302"/>
    </row>
    <row r="215" spans="1:6" s="145" customFormat="1" outlineLevel="1" x14ac:dyDescent="0.25">
      <c r="A215" s="443" t="s">
        <v>1445</v>
      </c>
      <c r="B215" s="146" t="s">
        <v>2328</v>
      </c>
      <c r="C215" s="24" t="s">
        <v>679</v>
      </c>
      <c r="D215" s="455">
        <v>470</v>
      </c>
      <c r="E215" s="361"/>
      <c r="F215" s="302"/>
    </row>
    <row r="216" spans="1:6" s="145" customFormat="1" outlineLevel="1" x14ac:dyDescent="0.25">
      <c r="A216" s="443" t="s">
        <v>1450</v>
      </c>
      <c r="B216" s="146" t="s">
        <v>2329</v>
      </c>
      <c r="C216" s="24" t="s">
        <v>683</v>
      </c>
      <c r="D216" s="455">
        <v>400</v>
      </c>
      <c r="E216" s="361"/>
      <c r="F216" s="302"/>
    </row>
    <row r="217" spans="1:6" s="145" customFormat="1" outlineLevel="1" x14ac:dyDescent="0.25">
      <c r="A217" s="443" t="s">
        <v>1440</v>
      </c>
      <c r="B217" s="146" t="s">
        <v>2330</v>
      </c>
      <c r="C217" s="24" t="s">
        <v>673</v>
      </c>
      <c r="D217" s="455">
        <v>400</v>
      </c>
      <c r="E217" s="361"/>
      <c r="F217" s="302"/>
    </row>
    <row r="218" spans="1:6" s="145" customFormat="1" outlineLevel="1" x14ac:dyDescent="0.25">
      <c r="A218" s="443" t="s">
        <v>1676</v>
      </c>
      <c r="B218" s="146" t="s">
        <v>2331</v>
      </c>
      <c r="C218" s="24" t="s">
        <v>1715</v>
      </c>
      <c r="D218" s="455">
        <v>400</v>
      </c>
      <c r="E218" s="361"/>
      <c r="F218" s="302"/>
    </row>
    <row r="219" spans="1:6" s="145" customFormat="1" outlineLevel="1" x14ac:dyDescent="0.25">
      <c r="A219" s="443" t="s">
        <v>1443</v>
      </c>
      <c r="B219" s="146" t="s">
        <v>2332</v>
      </c>
      <c r="C219" s="24" t="s">
        <v>676</v>
      </c>
      <c r="D219" s="455">
        <v>650</v>
      </c>
      <c r="E219" s="361"/>
      <c r="F219" s="302"/>
    </row>
    <row r="220" spans="1:6" s="145" customFormat="1" outlineLevel="1" x14ac:dyDescent="0.25">
      <c r="A220" s="443" t="s">
        <v>1436</v>
      </c>
      <c r="B220" s="146" t="s">
        <v>2333</v>
      </c>
      <c r="C220" s="24" t="s">
        <v>669</v>
      </c>
      <c r="D220" s="455">
        <v>400</v>
      </c>
      <c r="E220" s="361"/>
      <c r="F220" s="302"/>
    </row>
    <row r="221" spans="1:6" s="145" customFormat="1" outlineLevel="1" x14ac:dyDescent="0.25">
      <c r="A221" s="443" t="s">
        <v>1435</v>
      </c>
      <c r="B221" s="146" t="s">
        <v>2334</v>
      </c>
      <c r="C221" s="24" t="s">
        <v>668</v>
      </c>
      <c r="D221" s="455">
        <v>650</v>
      </c>
      <c r="E221" s="361"/>
      <c r="F221" s="302"/>
    </row>
    <row r="222" spans="1:6" s="145" customFormat="1" outlineLevel="1" x14ac:dyDescent="0.25">
      <c r="A222" s="443" t="s">
        <v>1452</v>
      </c>
      <c r="B222" s="146" t="s">
        <v>2335</v>
      </c>
      <c r="C222" s="24" t="s">
        <v>685</v>
      </c>
      <c r="D222" s="455">
        <v>650</v>
      </c>
      <c r="E222" s="361"/>
      <c r="F222" s="302"/>
    </row>
    <row r="223" spans="1:6" s="145" customFormat="1" outlineLevel="1" x14ac:dyDescent="0.25">
      <c r="A223" s="443" t="s">
        <v>1437</v>
      </c>
      <c r="B223" s="146" t="s">
        <v>2336</v>
      </c>
      <c r="C223" s="24" t="s">
        <v>670</v>
      </c>
      <c r="D223" s="455">
        <v>650</v>
      </c>
      <c r="E223" s="361"/>
      <c r="F223" s="302"/>
    </row>
    <row r="224" spans="1:6" s="145" customFormat="1" ht="31.5" outlineLevel="1" x14ac:dyDescent="0.25">
      <c r="A224" s="443" t="s">
        <v>1638</v>
      </c>
      <c r="B224" s="146" t="s">
        <v>2337</v>
      </c>
      <c r="C224" s="24" t="s">
        <v>678</v>
      </c>
      <c r="D224" s="455">
        <v>400</v>
      </c>
      <c r="E224" s="361"/>
      <c r="F224" s="302"/>
    </row>
    <row r="225" spans="1:6" s="145" customFormat="1" outlineLevel="1" x14ac:dyDescent="0.25">
      <c r="A225" s="443" t="s">
        <v>1451</v>
      </c>
      <c r="B225" s="146" t="s">
        <v>2338</v>
      </c>
      <c r="C225" s="24" t="s">
        <v>684</v>
      </c>
      <c r="D225" s="455">
        <v>450</v>
      </c>
      <c r="E225" s="361"/>
      <c r="F225" s="302"/>
    </row>
    <row r="226" spans="1:6" s="145" customFormat="1" outlineLevel="1" x14ac:dyDescent="0.25">
      <c r="A226" s="443" t="s">
        <v>1464</v>
      </c>
      <c r="B226" s="146" t="s">
        <v>2339</v>
      </c>
      <c r="C226" s="24" t="s">
        <v>693</v>
      </c>
      <c r="D226" s="455">
        <v>650</v>
      </c>
      <c r="E226" s="361"/>
      <c r="F226" s="302"/>
    </row>
    <row r="227" spans="1:6" outlineLevel="1" x14ac:dyDescent="0.25">
      <c r="A227" s="443" t="s">
        <v>1431</v>
      </c>
      <c r="B227" s="146" t="s">
        <v>2340</v>
      </c>
      <c r="C227" s="127" t="s">
        <v>664</v>
      </c>
      <c r="D227" s="455">
        <v>300</v>
      </c>
      <c r="E227" s="361"/>
      <c r="F227" s="302"/>
    </row>
    <row r="228" spans="1:6" outlineLevel="1" x14ac:dyDescent="0.25">
      <c r="A228" s="443" t="s">
        <v>1433</v>
      </c>
      <c r="B228" s="146" t="s">
        <v>2341</v>
      </c>
      <c r="C228" s="127" t="s">
        <v>665</v>
      </c>
      <c r="D228" s="455">
        <v>400</v>
      </c>
      <c r="E228" s="361"/>
      <c r="F228" s="302"/>
    </row>
    <row r="229" spans="1:6" outlineLevel="1" x14ac:dyDescent="0.25">
      <c r="A229" s="443" t="s">
        <v>1245</v>
      </c>
      <c r="B229" s="146" t="s">
        <v>2342</v>
      </c>
      <c r="C229" s="24" t="s">
        <v>666</v>
      </c>
      <c r="D229" s="455">
        <v>900</v>
      </c>
      <c r="E229" s="361"/>
      <c r="F229" s="302"/>
    </row>
    <row r="230" spans="1:6" outlineLevel="1" x14ac:dyDescent="0.25">
      <c r="A230" s="443" t="s">
        <v>1434</v>
      </c>
      <c r="B230" s="146" t="s">
        <v>2343</v>
      </c>
      <c r="C230" s="5" t="s">
        <v>667</v>
      </c>
      <c r="D230" s="455">
        <v>650</v>
      </c>
      <c r="E230" s="361"/>
      <c r="F230" s="302"/>
    </row>
    <row r="231" spans="1:6" outlineLevel="1" x14ac:dyDescent="0.25">
      <c r="A231" s="443" t="s">
        <v>1438</v>
      </c>
      <c r="B231" s="146" t="s">
        <v>2344</v>
      </c>
      <c r="C231" s="5" t="s">
        <v>671</v>
      </c>
      <c r="D231" s="455">
        <v>400</v>
      </c>
      <c r="E231" s="361"/>
      <c r="F231" s="302"/>
    </row>
    <row r="232" spans="1:6" outlineLevel="1" x14ac:dyDescent="0.25">
      <c r="A232" s="443" t="s">
        <v>1439</v>
      </c>
      <c r="B232" s="146" t="s">
        <v>2345</v>
      </c>
      <c r="C232" s="127" t="s">
        <v>672</v>
      </c>
      <c r="D232" s="455">
        <v>500</v>
      </c>
      <c r="E232" s="361"/>
      <c r="F232" s="302"/>
    </row>
    <row r="233" spans="1:6" outlineLevel="1" x14ac:dyDescent="0.25">
      <c r="A233" s="443" t="s">
        <v>1442</v>
      </c>
      <c r="B233" s="146" t="s">
        <v>2346</v>
      </c>
      <c r="C233" s="127" t="s">
        <v>675</v>
      </c>
      <c r="D233" s="455">
        <v>650</v>
      </c>
      <c r="E233" s="361"/>
      <c r="F233" s="302"/>
    </row>
    <row r="234" spans="1:6" outlineLevel="1" x14ac:dyDescent="0.25">
      <c r="A234" s="443" t="s">
        <v>1447</v>
      </c>
      <c r="B234" s="146" t="s">
        <v>2347</v>
      </c>
      <c r="C234" s="127" t="s">
        <v>681</v>
      </c>
      <c r="D234" s="455">
        <v>500</v>
      </c>
      <c r="E234" s="361"/>
      <c r="F234" s="302"/>
    </row>
    <row r="235" spans="1:6" outlineLevel="1" x14ac:dyDescent="0.25">
      <c r="A235" s="443" t="s">
        <v>1449</v>
      </c>
      <c r="B235" s="146" t="s">
        <v>2348</v>
      </c>
      <c r="C235" s="127" t="s">
        <v>682</v>
      </c>
      <c r="D235" s="455">
        <v>500</v>
      </c>
      <c r="E235" s="361"/>
      <c r="F235" s="302"/>
    </row>
    <row r="236" spans="1:6" s="145" customFormat="1" x14ac:dyDescent="0.25">
      <c r="A236" s="195"/>
      <c r="B236" s="139"/>
      <c r="C236" s="274" t="s">
        <v>2912</v>
      </c>
      <c r="D236" s="141"/>
      <c r="E236" s="361"/>
      <c r="F236" s="302"/>
    </row>
    <row r="237" spans="1:6" s="145" customFormat="1" outlineLevel="1" x14ac:dyDescent="0.25">
      <c r="A237" s="443" t="s">
        <v>327</v>
      </c>
      <c r="B237" s="188" t="s">
        <v>2349</v>
      </c>
      <c r="C237" s="24" t="s">
        <v>328</v>
      </c>
      <c r="D237" s="455">
        <v>250</v>
      </c>
      <c r="E237" s="361"/>
      <c r="F237" s="302"/>
    </row>
    <row r="238" spans="1:6" s="145" customFormat="1" outlineLevel="1" x14ac:dyDescent="0.25">
      <c r="A238" s="443" t="s">
        <v>1644</v>
      </c>
      <c r="B238" s="188" t="s">
        <v>2350</v>
      </c>
      <c r="C238" s="24" t="s">
        <v>707</v>
      </c>
      <c r="D238" s="455">
        <v>1000</v>
      </c>
      <c r="E238" s="361"/>
      <c r="F238" s="302"/>
    </row>
    <row r="239" spans="1:6" s="145" customFormat="1" outlineLevel="1" x14ac:dyDescent="0.25">
      <c r="A239" s="443" t="s">
        <v>1477</v>
      </c>
      <c r="B239" s="188" t="s">
        <v>2351</v>
      </c>
      <c r="C239" s="24" t="s">
        <v>88</v>
      </c>
      <c r="D239" s="455">
        <v>200</v>
      </c>
      <c r="E239" s="361"/>
      <c r="F239" s="302"/>
    </row>
    <row r="240" spans="1:6" s="145" customFormat="1" outlineLevel="1" x14ac:dyDescent="0.25">
      <c r="A240" s="443" t="s">
        <v>1645</v>
      </c>
      <c r="B240" s="188" t="s">
        <v>2352</v>
      </c>
      <c r="C240" s="24" t="s">
        <v>708</v>
      </c>
      <c r="D240" s="455">
        <v>400</v>
      </c>
      <c r="E240" s="361"/>
      <c r="F240" s="302"/>
    </row>
    <row r="241" spans="1:6" s="145" customFormat="1" outlineLevel="1" x14ac:dyDescent="0.25">
      <c r="A241" s="443" t="s">
        <v>1755</v>
      </c>
      <c r="B241" s="188" t="s">
        <v>2353</v>
      </c>
      <c r="C241" s="24" t="s">
        <v>1756</v>
      </c>
      <c r="D241" s="455">
        <v>300</v>
      </c>
      <c r="E241" s="361"/>
      <c r="F241" s="302"/>
    </row>
    <row r="242" spans="1:6" s="145" customFormat="1" outlineLevel="1" x14ac:dyDescent="0.25">
      <c r="A242" s="443" t="s">
        <v>1472</v>
      </c>
      <c r="B242" s="188" t="s">
        <v>2354</v>
      </c>
      <c r="C242" s="24" t="s">
        <v>702</v>
      </c>
      <c r="D242" s="455">
        <v>400</v>
      </c>
      <c r="E242" s="361"/>
      <c r="F242" s="302"/>
    </row>
    <row r="243" spans="1:6" s="145" customFormat="1" outlineLevel="1" x14ac:dyDescent="0.25">
      <c r="A243" s="443" t="s">
        <v>1732</v>
      </c>
      <c r="B243" s="188" t="s">
        <v>2355</v>
      </c>
      <c r="C243" s="24" t="s">
        <v>1733</v>
      </c>
      <c r="D243" s="455">
        <v>800</v>
      </c>
      <c r="E243" s="361"/>
      <c r="F243" s="302"/>
    </row>
    <row r="244" spans="1:6" s="145" customFormat="1" outlineLevel="1" x14ac:dyDescent="0.25">
      <c r="A244" s="443" t="s">
        <v>1444</v>
      </c>
      <c r="B244" s="188" t="s">
        <v>2356</v>
      </c>
      <c r="C244" s="24" t="s">
        <v>677</v>
      </c>
      <c r="D244" s="455">
        <v>1300</v>
      </c>
      <c r="E244" s="361"/>
      <c r="F244" s="302"/>
    </row>
    <row r="245" spans="1:6" s="145" customFormat="1" outlineLevel="1" x14ac:dyDescent="0.25">
      <c r="A245" s="443" t="s">
        <v>1473</v>
      </c>
      <c r="B245" s="188" t="s">
        <v>2357</v>
      </c>
      <c r="C245" s="24" t="s">
        <v>703</v>
      </c>
      <c r="D245" s="455">
        <v>600</v>
      </c>
      <c r="E245" s="361"/>
      <c r="F245" s="302"/>
    </row>
    <row r="246" spans="1:6" s="145" customFormat="1" outlineLevel="1" x14ac:dyDescent="0.25">
      <c r="A246" s="443" t="s">
        <v>1718</v>
      </c>
      <c r="B246" s="188" t="s">
        <v>2358</v>
      </c>
      <c r="C246" s="24" t="s">
        <v>1719</v>
      </c>
      <c r="D246" s="455">
        <v>750</v>
      </c>
      <c r="E246" s="361"/>
      <c r="F246" s="302"/>
    </row>
    <row r="247" spans="1:6" s="145" customFormat="1" outlineLevel="1" x14ac:dyDescent="0.25">
      <c r="A247" s="443" t="s">
        <v>1716</v>
      </c>
      <c r="B247" s="188" t="s">
        <v>2359</v>
      </c>
      <c r="C247" s="24" t="s">
        <v>1717</v>
      </c>
      <c r="D247" s="455">
        <v>600</v>
      </c>
      <c r="E247" s="361"/>
      <c r="F247" s="302"/>
    </row>
    <row r="248" spans="1:6" s="145" customFormat="1" outlineLevel="1" x14ac:dyDescent="0.25">
      <c r="A248" s="443" t="s">
        <v>1455</v>
      </c>
      <c r="B248" s="188" t="s">
        <v>2360</v>
      </c>
      <c r="C248" s="24" t="s">
        <v>687</v>
      </c>
      <c r="D248" s="455">
        <v>500</v>
      </c>
      <c r="E248" s="361"/>
      <c r="F248" s="302"/>
    </row>
    <row r="249" spans="1:6" s="145" customFormat="1" outlineLevel="1" x14ac:dyDescent="0.25">
      <c r="A249" s="443" t="s">
        <v>1467</v>
      </c>
      <c r="B249" s="188" t="s">
        <v>2361</v>
      </c>
      <c r="C249" s="24" t="s">
        <v>696</v>
      </c>
      <c r="D249" s="455">
        <v>400</v>
      </c>
      <c r="E249" s="361"/>
      <c r="F249" s="302"/>
    </row>
    <row r="250" spans="1:6" s="145" customFormat="1" outlineLevel="1" x14ac:dyDescent="0.25">
      <c r="A250" s="443" t="s">
        <v>1476</v>
      </c>
      <c r="B250" s="188" t="s">
        <v>2362</v>
      </c>
      <c r="C250" s="24" t="s">
        <v>710</v>
      </c>
      <c r="D250" s="455">
        <v>600</v>
      </c>
      <c r="E250" s="361"/>
      <c r="F250" s="302"/>
    </row>
    <row r="251" spans="1:6" s="145" customFormat="1" outlineLevel="1" x14ac:dyDescent="0.25">
      <c r="A251" s="443" t="s">
        <v>1477</v>
      </c>
      <c r="B251" s="188" t="s">
        <v>2363</v>
      </c>
      <c r="C251" s="24" t="s">
        <v>88</v>
      </c>
      <c r="D251" s="455">
        <v>200</v>
      </c>
      <c r="E251" s="361"/>
      <c r="F251" s="302"/>
    </row>
    <row r="252" spans="1:6" s="145" customFormat="1" outlineLevel="1" x14ac:dyDescent="0.25">
      <c r="A252" s="443" t="s">
        <v>1466</v>
      </c>
      <c r="B252" s="188" t="s">
        <v>2364</v>
      </c>
      <c r="C252" s="24" t="s">
        <v>695</v>
      </c>
      <c r="D252" s="455">
        <v>700</v>
      </c>
      <c r="E252" s="361"/>
      <c r="F252" s="302"/>
    </row>
    <row r="253" spans="1:6" s="145" customFormat="1" ht="78.75" outlineLevel="1" x14ac:dyDescent="0.25">
      <c r="A253" s="443" t="s">
        <v>1325</v>
      </c>
      <c r="B253" s="188" t="s">
        <v>2365</v>
      </c>
      <c r="C253" s="24" t="s">
        <v>87</v>
      </c>
      <c r="D253" s="455">
        <v>4500</v>
      </c>
      <c r="E253" s="361"/>
      <c r="F253" s="302"/>
    </row>
    <row r="254" spans="1:6" s="145" customFormat="1" ht="63" outlineLevel="1" x14ac:dyDescent="0.25">
      <c r="A254" s="443" t="s">
        <v>1325</v>
      </c>
      <c r="B254" s="188" t="s">
        <v>2366</v>
      </c>
      <c r="C254" s="129" t="s">
        <v>86</v>
      </c>
      <c r="D254" s="455">
        <v>2000</v>
      </c>
      <c r="E254" s="361"/>
      <c r="F254" s="302"/>
    </row>
    <row r="255" spans="1:6" outlineLevel="1" x14ac:dyDescent="0.25">
      <c r="A255" s="443" t="s">
        <v>324</v>
      </c>
      <c r="B255" s="188" t="s">
        <v>2367</v>
      </c>
      <c r="C255" s="21" t="s">
        <v>325</v>
      </c>
      <c r="D255" s="455">
        <v>300</v>
      </c>
      <c r="E255" s="361"/>
      <c r="F255" s="302"/>
    </row>
    <row r="256" spans="1:6" outlineLevel="1" x14ac:dyDescent="0.25">
      <c r="A256" s="443" t="s">
        <v>1469</v>
      </c>
      <c r="B256" s="188" t="s">
        <v>2368</v>
      </c>
      <c r="C256" s="127" t="s">
        <v>698</v>
      </c>
      <c r="D256" s="455">
        <v>250</v>
      </c>
      <c r="E256" s="361"/>
      <c r="F256" s="302"/>
    </row>
    <row r="257" spans="1:6" outlineLevel="1" x14ac:dyDescent="0.25">
      <c r="A257" s="443" t="s">
        <v>1326</v>
      </c>
      <c r="B257" s="188" t="s">
        <v>2369</v>
      </c>
      <c r="C257" s="127" t="s">
        <v>699</v>
      </c>
      <c r="D257" s="455">
        <v>500</v>
      </c>
      <c r="E257" s="361"/>
      <c r="F257" s="302"/>
    </row>
    <row r="258" spans="1:6" outlineLevel="1" x14ac:dyDescent="0.25">
      <c r="A258" s="443" t="s">
        <v>1641</v>
      </c>
      <c r="B258" s="188" t="s">
        <v>2370</v>
      </c>
      <c r="C258" s="127" t="s">
        <v>700</v>
      </c>
      <c r="D258" s="455">
        <v>500</v>
      </c>
      <c r="E258" s="361"/>
      <c r="F258" s="302"/>
    </row>
    <row r="259" spans="1:6" outlineLevel="1" x14ac:dyDescent="0.25">
      <c r="A259" s="443" t="s">
        <v>1470</v>
      </c>
      <c r="B259" s="188" t="s">
        <v>2371</v>
      </c>
      <c r="C259" s="127" t="s">
        <v>701</v>
      </c>
      <c r="D259" s="455">
        <v>400</v>
      </c>
      <c r="E259" s="361"/>
      <c r="F259" s="302"/>
    </row>
    <row r="260" spans="1:6" outlineLevel="1" x14ac:dyDescent="0.25">
      <c r="A260" s="443" t="s">
        <v>560</v>
      </c>
      <c r="B260" s="188" t="s">
        <v>2372</v>
      </c>
      <c r="C260" s="21" t="s">
        <v>561</v>
      </c>
      <c r="D260" s="455">
        <v>200</v>
      </c>
      <c r="E260" s="361"/>
      <c r="F260" s="302"/>
    </row>
    <row r="261" spans="1:6" outlineLevel="1" x14ac:dyDescent="0.25">
      <c r="A261" s="443" t="s">
        <v>1471</v>
      </c>
      <c r="B261" s="188" t="s">
        <v>2373</v>
      </c>
      <c r="C261" s="5" t="s">
        <v>85</v>
      </c>
      <c r="D261" s="455">
        <v>250</v>
      </c>
      <c r="E261" s="361"/>
      <c r="F261" s="302"/>
    </row>
    <row r="262" spans="1:6" outlineLevel="1" x14ac:dyDescent="0.25">
      <c r="A262" s="443" t="s">
        <v>1474</v>
      </c>
      <c r="B262" s="188" t="s">
        <v>2374</v>
      </c>
      <c r="C262" s="127" t="s">
        <v>704</v>
      </c>
      <c r="D262" s="455">
        <v>500</v>
      </c>
      <c r="E262" s="361"/>
      <c r="F262" s="302"/>
    </row>
    <row r="263" spans="1:6" outlineLevel="1" x14ac:dyDescent="0.25">
      <c r="A263" s="443" t="s">
        <v>1642</v>
      </c>
      <c r="B263" s="188" t="s">
        <v>2375</v>
      </c>
      <c r="C263" s="127" t="s">
        <v>705</v>
      </c>
      <c r="D263" s="455">
        <v>400</v>
      </c>
      <c r="E263" s="361"/>
      <c r="F263" s="302"/>
    </row>
    <row r="264" spans="1:6" outlineLevel="1" x14ac:dyDescent="0.25">
      <c r="A264" s="443" t="s">
        <v>1643</v>
      </c>
      <c r="B264" s="188" t="s">
        <v>2376</v>
      </c>
      <c r="C264" s="127" t="s">
        <v>706</v>
      </c>
      <c r="D264" s="455">
        <v>400</v>
      </c>
      <c r="E264" s="361"/>
      <c r="F264" s="302"/>
    </row>
    <row r="265" spans="1:6" ht="31.5" outlineLevel="1" x14ac:dyDescent="0.25">
      <c r="A265" s="443" t="s">
        <v>1475</v>
      </c>
      <c r="B265" s="188" t="s">
        <v>2377</v>
      </c>
      <c r="C265" s="127" t="s">
        <v>709</v>
      </c>
      <c r="D265" s="455">
        <v>400</v>
      </c>
      <c r="E265" s="361"/>
      <c r="F265" s="302"/>
    </row>
    <row r="266" spans="1:6" outlineLevel="1" x14ac:dyDescent="0.25">
      <c r="A266" s="443" t="s">
        <v>326</v>
      </c>
      <c r="B266" s="188" t="s">
        <v>2378</v>
      </c>
      <c r="C266" s="35" t="s">
        <v>1622</v>
      </c>
      <c r="D266" s="455">
        <v>2000</v>
      </c>
      <c r="E266" s="361"/>
      <c r="F266" s="302"/>
    </row>
    <row r="267" spans="1:6" s="145" customFormat="1" ht="31.5" outlineLevel="1" x14ac:dyDescent="0.25">
      <c r="A267" s="443" t="s">
        <v>326</v>
      </c>
      <c r="B267" s="188" t="s">
        <v>2379</v>
      </c>
      <c r="C267" s="35" t="s">
        <v>1623</v>
      </c>
      <c r="D267" s="455">
        <v>4500</v>
      </c>
      <c r="E267" s="361"/>
      <c r="F267" s="302"/>
    </row>
    <row r="268" spans="1:6" s="145" customFormat="1" x14ac:dyDescent="0.25">
      <c r="A268" s="195"/>
      <c r="B268" s="139"/>
      <c r="C268" s="274" t="s">
        <v>2913</v>
      </c>
      <c r="D268" s="141"/>
      <c r="E268" s="361"/>
      <c r="F268" s="302"/>
    </row>
    <row r="269" spans="1:6" s="145" customFormat="1" outlineLevel="1" x14ac:dyDescent="0.25">
      <c r="A269" s="445" t="s">
        <v>1413</v>
      </c>
      <c r="B269" s="188" t="s">
        <v>2380</v>
      </c>
      <c r="C269" s="24" t="s">
        <v>653</v>
      </c>
      <c r="D269" s="455">
        <v>730</v>
      </c>
      <c r="E269" s="361"/>
      <c r="F269" s="302"/>
    </row>
    <row r="270" spans="1:6" s="145" customFormat="1" outlineLevel="1" x14ac:dyDescent="0.25">
      <c r="A270" s="445" t="s">
        <v>1713</v>
      </c>
      <c r="B270" s="188" t="s">
        <v>2381</v>
      </c>
      <c r="C270" s="24" t="s">
        <v>1714</v>
      </c>
      <c r="D270" s="455">
        <v>700</v>
      </c>
      <c r="E270" s="361"/>
      <c r="F270" s="302"/>
    </row>
    <row r="271" spans="1:6" s="145" customFormat="1" outlineLevel="1" x14ac:dyDescent="0.25">
      <c r="A271" s="445" t="s">
        <v>1478</v>
      </c>
      <c r="B271" s="188" t="s">
        <v>2382</v>
      </c>
      <c r="C271" s="24" t="s">
        <v>711</v>
      </c>
      <c r="D271" s="455">
        <v>900</v>
      </c>
      <c r="E271" s="361"/>
      <c r="F271" s="302"/>
    </row>
    <row r="272" spans="1:6" s="145" customFormat="1" outlineLevel="1" x14ac:dyDescent="0.25">
      <c r="A272" s="445" t="s">
        <v>1728</v>
      </c>
      <c r="B272" s="188" t="s">
        <v>2383</v>
      </c>
      <c r="C272" s="24" t="s">
        <v>1729</v>
      </c>
      <c r="D272" s="455">
        <v>1800</v>
      </c>
      <c r="E272" s="361"/>
      <c r="F272" s="302"/>
    </row>
    <row r="273" spans="1:6" s="145" customFormat="1" outlineLevel="1" x14ac:dyDescent="0.25">
      <c r="A273" s="445" t="s">
        <v>1479</v>
      </c>
      <c r="B273" s="188" t="s">
        <v>2384</v>
      </c>
      <c r="C273" s="24" t="s">
        <v>712</v>
      </c>
      <c r="D273" s="455">
        <v>950</v>
      </c>
      <c r="E273" s="361"/>
      <c r="F273" s="302"/>
    </row>
    <row r="274" spans="1:6" s="145" customFormat="1" outlineLevel="1" x14ac:dyDescent="0.25">
      <c r="A274" s="445" t="s">
        <v>1726</v>
      </c>
      <c r="B274" s="188" t="s">
        <v>2385</v>
      </c>
      <c r="C274" s="24" t="s">
        <v>1727</v>
      </c>
      <c r="D274" s="455">
        <v>950</v>
      </c>
      <c r="E274" s="361"/>
      <c r="F274" s="302"/>
    </row>
    <row r="275" spans="1:6" s="145" customFormat="1" outlineLevel="1" x14ac:dyDescent="0.25">
      <c r="A275" s="445" t="s">
        <v>1720</v>
      </c>
      <c r="B275" s="188" t="s">
        <v>2386</v>
      </c>
      <c r="C275" s="24" t="s">
        <v>1721</v>
      </c>
      <c r="D275" s="455">
        <v>1300</v>
      </c>
      <c r="E275" s="361"/>
      <c r="F275" s="302"/>
    </row>
    <row r="276" spans="1:6" s="145" customFormat="1" ht="31.5" outlineLevel="1" x14ac:dyDescent="0.25">
      <c r="A276" s="445" t="s">
        <v>1730</v>
      </c>
      <c r="B276" s="188" t="s">
        <v>2387</v>
      </c>
      <c r="C276" s="24" t="s">
        <v>1731</v>
      </c>
      <c r="D276" s="455">
        <v>1200</v>
      </c>
      <c r="E276" s="361"/>
      <c r="F276" s="302"/>
    </row>
    <row r="277" spans="1:6" s="145" customFormat="1" outlineLevel="1" x14ac:dyDescent="0.25">
      <c r="A277" s="445" t="s">
        <v>1734</v>
      </c>
      <c r="B277" s="188" t="s">
        <v>2388</v>
      </c>
      <c r="C277" s="24" t="s">
        <v>1735</v>
      </c>
      <c r="D277" s="455">
        <v>1350</v>
      </c>
      <c r="E277" s="361"/>
      <c r="F277" s="302"/>
    </row>
    <row r="278" spans="1:6" s="145" customFormat="1" outlineLevel="1" x14ac:dyDescent="0.25">
      <c r="A278" s="445" t="s">
        <v>1724</v>
      </c>
      <c r="B278" s="188" t="s">
        <v>2389</v>
      </c>
      <c r="C278" s="24" t="s">
        <v>1725</v>
      </c>
      <c r="D278" s="455">
        <v>2800</v>
      </c>
      <c r="E278" s="361"/>
      <c r="F278" s="302"/>
    </row>
    <row r="279" spans="1:6" outlineLevel="1" x14ac:dyDescent="0.25">
      <c r="A279" s="445" t="s">
        <v>1480</v>
      </c>
      <c r="B279" s="188" t="s">
        <v>2390</v>
      </c>
      <c r="C279" s="127" t="s">
        <v>714</v>
      </c>
      <c r="D279" s="455">
        <v>900</v>
      </c>
      <c r="E279" s="361"/>
      <c r="F279" s="302"/>
    </row>
    <row r="280" spans="1:6" s="145" customFormat="1" x14ac:dyDescent="0.25">
      <c r="A280" s="195"/>
      <c r="B280" s="139"/>
      <c r="C280" s="274" t="s">
        <v>2914</v>
      </c>
      <c r="D280" s="141"/>
      <c r="E280" s="361"/>
      <c r="F280" s="302"/>
    </row>
    <row r="281" spans="1:6" s="145" customFormat="1" outlineLevel="1" x14ac:dyDescent="0.25">
      <c r="A281" s="445" t="s">
        <v>1460</v>
      </c>
      <c r="B281" s="188" t="s">
        <v>2391</v>
      </c>
      <c r="C281" s="24" t="s">
        <v>690</v>
      </c>
      <c r="D281" s="455">
        <v>500</v>
      </c>
      <c r="E281" s="361"/>
      <c r="F281" s="302"/>
    </row>
    <row r="282" spans="1:6" s="145" customFormat="1" outlineLevel="1" x14ac:dyDescent="0.25">
      <c r="A282" s="445" t="s">
        <v>1456</v>
      </c>
      <c r="B282" s="188" t="s">
        <v>2392</v>
      </c>
      <c r="C282" s="24" t="s">
        <v>688</v>
      </c>
      <c r="D282" s="455">
        <v>500</v>
      </c>
      <c r="E282" s="361"/>
      <c r="F282" s="302"/>
    </row>
    <row r="283" spans="1:6" s="145" customFormat="1" ht="31.5" outlineLevel="1" x14ac:dyDescent="0.25">
      <c r="A283" s="445" t="s">
        <v>1456</v>
      </c>
      <c r="B283" s="188" t="s">
        <v>2393</v>
      </c>
      <c r="C283" s="24" t="s">
        <v>2058</v>
      </c>
      <c r="D283" s="455">
        <v>500</v>
      </c>
      <c r="E283" s="361"/>
      <c r="F283" s="302"/>
    </row>
    <row r="284" spans="1:6" s="145" customFormat="1" ht="31.5" outlineLevel="1" x14ac:dyDescent="0.25">
      <c r="A284" s="445" t="s">
        <v>1456</v>
      </c>
      <c r="B284" s="188" t="s">
        <v>2394</v>
      </c>
      <c r="C284" s="24" t="s">
        <v>2059</v>
      </c>
      <c r="D284" s="455">
        <v>5000</v>
      </c>
      <c r="E284" s="361"/>
      <c r="F284" s="302"/>
    </row>
    <row r="285" spans="1:6" s="145" customFormat="1" outlineLevel="1" x14ac:dyDescent="0.25">
      <c r="A285" s="445" t="s">
        <v>1454</v>
      </c>
      <c r="B285" s="188" t="s">
        <v>2395</v>
      </c>
      <c r="C285" s="24" t="s">
        <v>686</v>
      </c>
      <c r="D285" s="455">
        <v>550</v>
      </c>
      <c r="E285" s="361"/>
      <c r="F285" s="302"/>
    </row>
    <row r="286" spans="1:6" s="145" customFormat="1" outlineLevel="1" x14ac:dyDescent="0.25">
      <c r="A286" s="445" t="s">
        <v>1465</v>
      </c>
      <c r="B286" s="188" t="s">
        <v>2396</v>
      </c>
      <c r="C286" s="24" t="s">
        <v>694</v>
      </c>
      <c r="D286" s="455">
        <v>300</v>
      </c>
      <c r="E286" s="361"/>
      <c r="F286" s="302"/>
    </row>
    <row r="287" spans="1:6" s="145" customFormat="1" outlineLevel="1" x14ac:dyDescent="0.25">
      <c r="A287" s="445" t="s">
        <v>1454</v>
      </c>
      <c r="B287" s="188" t="s">
        <v>2397</v>
      </c>
      <c r="C287" s="24" t="s">
        <v>686</v>
      </c>
      <c r="D287" s="455">
        <v>550</v>
      </c>
      <c r="E287" s="361"/>
      <c r="F287" s="302"/>
    </row>
    <row r="288" spans="1:6" s="145" customFormat="1" ht="31.5" outlineLevel="1" x14ac:dyDescent="0.25">
      <c r="A288" s="445" t="s">
        <v>1754</v>
      </c>
      <c r="B288" s="188" t="s">
        <v>2398</v>
      </c>
      <c r="C288" s="24" t="s">
        <v>1944</v>
      </c>
      <c r="D288" s="455">
        <v>1100</v>
      </c>
      <c r="E288" s="361"/>
      <c r="F288" s="302"/>
    </row>
    <row r="289" spans="1:6" s="145" customFormat="1" outlineLevel="1" x14ac:dyDescent="0.25">
      <c r="A289" s="445" t="s">
        <v>1460</v>
      </c>
      <c r="B289" s="188" t="s">
        <v>2399</v>
      </c>
      <c r="C289" s="24" t="s">
        <v>690</v>
      </c>
      <c r="D289" s="455">
        <v>500</v>
      </c>
      <c r="E289" s="361"/>
      <c r="F289" s="302"/>
    </row>
    <row r="290" spans="1:6" s="145" customFormat="1" outlineLevel="1" x14ac:dyDescent="0.25">
      <c r="A290" s="445" t="s">
        <v>75</v>
      </c>
      <c r="B290" s="188" t="s">
        <v>2400</v>
      </c>
      <c r="C290" s="24" t="s">
        <v>76</v>
      </c>
      <c r="D290" s="455">
        <v>350</v>
      </c>
      <c r="E290" s="361"/>
      <c r="F290" s="302"/>
    </row>
    <row r="291" spans="1:6" s="145" customFormat="1" outlineLevel="1" x14ac:dyDescent="0.25">
      <c r="A291" s="445" t="s">
        <v>1429</v>
      </c>
      <c r="B291" s="188" t="s">
        <v>2401</v>
      </c>
      <c r="C291" s="24" t="s">
        <v>662</v>
      </c>
      <c r="D291" s="455">
        <v>650</v>
      </c>
      <c r="E291" s="361"/>
      <c r="F291" s="302"/>
    </row>
    <row r="292" spans="1:6" s="145" customFormat="1" outlineLevel="1" x14ac:dyDescent="0.25">
      <c r="A292" s="445" t="s">
        <v>1430</v>
      </c>
      <c r="B292" s="188" t="s">
        <v>2402</v>
      </c>
      <c r="C292" s="24" t="s">
        <v>663</v>
      </c>
      <c r="D292" s="455">
        <v>500</v>
      </c>
      <c r="E292" s="361"/>
      <c r="F292" s="302"/>
    </row>
    <row r="293" spans="1:6" s="145" customFormat="1" ht="31.5" outlineLevel="1" x14ac:dyDescent="0.25">
      <c r="A293" s="445" t="s">
        <v>1461</v>
      </c>
      <c r="B293" s="188" t="s">
        <v>2403</v>
      </c>
      <c r="C293" s="24" t="s">
        <v>691</v>
      </c>
      <c r="D293" s="455">
        <v>1000</v>
      </c>
      <c r="E293" s="361"/>
      <c r="F293" s="302"/>
    </row>
    <row r="294" spans="1:6" outlineLevel="1" x14ac:dyDescent="0.25">
      <c r="A294" s="445" t="s">
        <v>1462</v>
      </c>
      <c r="B294" s="188" t="s">
        <v>2404</v>
      </c>
      <c r="C294" s="6" t="s">
        <v>98</v>
      </c>
      <c r="D294" s="455">
        <v>1500</v>
      </c>
      <c r="E294" s="361"/>
      <c r="F294" s="302"/>
    </row>
    <row r="295" spans="1:6" s="145" customFormat="1" x14ac:dyDescent="0.25">
      <c r="A295" s="195"/>
      <c r="B295" s="139"/>
      <c r="C295" s="274" t="s">
        <v>2915</v>
      </c>
      <c r="D295" s="141"/>
      <c r="E295" s="361"/>
      <c r="F295" s="302"/>
    </row>
    <row r="296" spans="1:6" s="145" customFormat="1" x14ac:dyDescent="0.25">
      <c r="A296" s="195"/>
      <c r="B296" s="139"/>
      <c r="C296" s="274" t="s">
        <v>2916</v>
      </c>
      <c r="D296" s="141"/>
      <c r="E296" s="361"/>
      <c r="F296" s="302"/>
    </row>
    <row r="297" spans="1:6" s="145" customFormat="1" ht="31.5" outlineLevel="1" x14ac:dyDescent="0.25">
      <c r="A297" s="375" t="s">
        <v>1481</v>
      </c>
      <c r="B297" s="188" t="s">
        <v>2405</v>
      </c>
      <c r="C297" s="24" t="s">
        <v>715</v>
      </c>
      <c r="D297" s="455">
        <v>650</v>
      </c>
      <c r="E297" s="361"/>
      <c r="F297" s="302"/>
    </row>
    <row r="298" spans="1:6" s="145" customFormat="1" outlineLevel="1" x14ac:dyDescent="0.25">
      <c r="A298" s="375" t="s">
        <v>1457</v>
      </c>
      <c r="B298" s="188" t="s">
        <v>2406</v>
      </c>
      <c r="C298" s="24" t="s">
        <v>689</v>
      </c>
      <c r="D298" s="455">
        <v>1000</v>
      </c>
      <c r="E298" s="361"/>
      <c r="F298" s="302"/>
    </row>
    <row r="299" spans="1:6" s="145" customFormat="1" outlineLevel="1" x14ac:dyDescent="0.25">
      <c r="A299" s="375" t="s">
        <v>1458</v>
      </c>
      <c r="B299" s="188" t="s">
        <v>2407</v>
      </c>
      <c r="C299" s="24" t="s">
        <v>607</v>
      </c>
      <c r="D299" s="455">
        <v>300</v>
      </c>
      <c r="E299" s="361"/>
      <c r="F299" s="302"/>
    </row>
    <row r="300" spans="1:6" s="145" customFormat="1" outlineLevel="1" x14ac:dyDescent="0.25">
      <c r="A300" s="375" t="s">
        <v>1459</v>
      </c>
      <c r="B300" s="188" t="s">
        <v>2408</v>
      </c>
      <c r="C300" s="24" t="s">
        <v>608</v>
      </c>
      <c r="D300" s="455">
        <v>300</v>
      </c>
      <c r="E300" s="361"/>
      <c r="F300" s="302"/>
    </row>
    <row r="301" spans="1:6" s="145" customFormat="1" outlineLevel="1" x14ac:dyDescent="0.25">
      <c r="A301" s="375" t="s">
        <v>1766</v>
      </c>
      <c r="B301" s="188" t="s">
        <v>2409</v>
      </c>
      <c r="C301" s="24" t="s">
        <v>1767</v>
      </c>
      <c r="D301" s="455">
        <v>1000</v>
      </c>
      <c r="E301" s="361"/>
      <c r="F301" s="302"/>
    </row>
    <row r="302" spans="1:6" s="145" customFormat="1" ht="31.5" outlineLevel="1" x14ac:dyDescent="0.25">
      <c r="A302" s="443" t="s">
        <v>1770</v>
      </c>
      <c r="B302" s="188" t="s">
        <v>2410</v>
      </c>
      <c r="C302" s="129" t="s">
        <v>1771</v>
      </c>
      <c r="D302" s="455">
        <v>400</v>
      </c>
      <c r="E302" s="361"/>
      <c r="F302" s="302"/>
    </row>
    <row r="303" spans="1:6" s="145" customFormat="1" ht="31.5" outlineLevel="1" x14ac:dyDescent="0.25">
      <c r="A303" s="443" t="s">
        <v>1768</v>
      </c>
      <c r="B303" s="188" t="s">
        <v>2411</v>
      </c>
      <c r="C303" s="129" t="s">
        <v>1769</v>
      </c>
      <c r="D303" s="455">
        <v>400</v>
      </c>
      <c r="E303" s="361"/>
      <c r="F303" s="302"/>
    </row>
    <row r="304" spans="1:6" s="145" customFormat="1" ht="31.5" outlineLevel="1" x14ac:dyDescent="0.25">
      <c r="A304" s="443" t="s">
        <v>1772</v>
      </c>
      <c r="B304" s="188" t="s">
        <v>2412</v>
      </c>
      <c r="C304" s="129" t="s">
        <v>1773</v>
      </c>
      <c r="D304" s="455">
        <v>400</v>
      </c>
      <c r="E304" s="361"/>
      <c r="F304" s="302"/>
    </row>
    <row r="305" spans="1:6" s="145" customFormat="1" ht="31.5" outlineLevel="1" x14ac:dyDescent="0.25">
      <c r="A305" s="443" t="s">
        <v>1776</v>
      </c>
      <c r="B305" s="188" t="s">
        <v>2413</v>
      </c>
      <c r="C305" s="129" t="s">
        <v>1777</v>
      </c>
      <c r="D305" s="455">
        <v>350</v>
      </c>
      <c r="E305" s="361"/>
      <c r="F305" s="302"/>
    </row>
    <row r="306" spans="1:6" s="145" customFormat="1" ht="31.5" outlineLevel="1" x14ac:dyDescent="0.25">
      <c r="A306" s="375" t="s">
        <v>1504</v>
      </c>
      <c r="B306" s="188" t="s">
        <v>2414</v>
      </c>
      <c r="C306" s="24" t="s">
        <v>1280</v>
      </c>
      <c r="D306" s="455">
        <v>400</v>
      </c>
      <c r="E306" s="361"/>
      <c r="F306" s="302"/>
    </row>
    <row r="307" spans="1:6" s="145" customFormat="1" ht="31.5" outlineLevel="1" x14ac:dyDescent="0.25">
      <c r="A307" s="375" t="s">
        <v>1505</v>
      </c>
      <c r="B307" s="188" t="s">
        <v>2415</v>
      </c>
      <c r="C307" s="24" t="s">
        <v>1281</v>
      </c>
      <c r="D307" s="455">
        <v>400</v>
      </c>
      <c r="E307" s="361"/>
      <c r="F307" s="302"/>
    </row>
    <row r="308" spans="1:6" s="145" customFormat="1" ht="31.5" outlineLevel="1" x14ac:dyDescent="0.25">
      <c r="A308" s="375" t="s">
        <v>110</v>
      </c>
      <c r="B308" s="188" t="s">
        <v>2416</v>
      </c>
      <c r="C308" s="24" t="s">
        <v>111</v>
      </c>
      <c r="D308" s="455">
        <v>1000</v>
      </c>
      <c r="E308" s="361"/>
      <c r="F308" s="302"/>
    </row>
    <row r="309" spans="1:6" s="145" customFormat="1" ht="31.5" outlineLevel="1" x14ac:dyDescent="0.25">
      <c r="A309" s="375" t="s">
        <v>1612</v>
      </c>
      <c r="B309" s="188" t="s">
        <v>2417</v>
      </c>
      <c r="C309" s="24" t="s">
        <v>1246</v>
      </c>
      <c r="D309" s="455">
        <v>400</v>
      </c>
      <c r="E309" s="361"/>
      <c r="F309" s="302"/>
    </row>
    <row r="310" spans="1:6" s="145" customFormat="1" ht="31.5" outlineLevel="1" x14ac:dyDescent="0.25">
      <c r="A310" s="375" t="s">
        <v>1506</v>
      </c>
      <c r="B310" s="188" t="s">
        <v>2418</v>
      </c>
      <c r="C310" s="24" t="s">
        <v>1247</v>
      </c>
      <c r="D310" s="455">
        <v>400</v>
      </c>
      <c r="E310" s="361"/>
      <c r="F310" s="302"/>
    </row>
    <row r="311" spans="1:6" s="145" customFormat="1" ht="31.5" outlineLevel="1" x14ac:dyDescent="0.25">
      <c r="A311" s="375" t="s">
        <v>112</v>
      </c>
      <c r="B311" s="188" t="s">
        <v>2419</v>
      </c>
      <c r="C311" s="24" t="s">
        <v>113</v>
      </c>
      <c r="D311" s="455">
        <v>1000</v>
      </c>
      <c r="E311" s="361"/>
      <c r="F311" s="302"/>
    </row>
    <row r="312" spans="1:6" s="145" customFormat="1" ht="31.5" outlineLevel="1" x14ac:dyDescent="0.25">
      <c r="A312" s="375" t="s">
        <v>1507</v>
      </c>
      <c r="B312" s="188" t="s">
        <v>2420</v>
      </c>
      <c r="C312" s="24" t="s">
        <v>114</v>
      </c>
      <c r="D312" s="455">
        <v>600</v>
      </c>
      <c r="E312" s="361"/>
      <c r="F312" s="302"/>
    </row>
    <row r="313" spans="1:6" s="145" customFormat="1" ht="31.5" outlineLevel="1" x14ac:dyDescent="0.25">
      <c r="A313" s="375" t="s">
        <v>1508</v>
      </c>
      <c r="B313" s="188" t="s">
        <v>2421</v>
      </c>
      <c r="C313" s="24" t="s">
        <v>115</v>
      </c>
      <c r="D313" s="455">
        <v>600</v>
      </c>
      <c r="E313" s="361"/>
      <c r="F313" s="302"/>
    </row>
    <row r="314" spans="1:6" s="145" customFormat="1" ht="31.5" outlineLevel="1" x14ac:dyDescent="0.25">
      <c r="A314" s="375" t="s">
        <v>1509</v>
      </c>
      <c r="B314" s="188" t="s">
        <v>2422</v>
      </c>
      <c r="C314" s="24" t="s">
        <v>1282</v>
      </c>
      <c r="D314" s="455">
        <v>600</v>
      </c>
      <c r="E314" s="361"/>
      <c r="F314" s="302"/>
    </row>
    <row r="315" spans="1:6" s="145" customFormat="1" ht="31.5" outlineLevel="1" x14ac:dyDescent="0.25">
      <c r="A315" s="375" t="s">
        <v>1510</v>
      </c>
      <c r="B315" s="188" t="s">
        <v>2423</v>
      </c>
      <c r="C315" s="24" t="s">
        <v>116</v>
      </c>
      <c r="D315" s="455">
        <v>600</v>
      </c>
      <c r="E315" s="361"/>
      <c r="F315" s="302"/>
    </row>
    <row r="316" spans="1:6" s="145" customFormat="1" ht="31.5" outlineLevel="1" x14ac:dyDescent="0.25">
      <c r="A316" s="375" t="s">
        <v>1511</v>
      </c>
      <c r="B316" s="188" t="s">
        <v>2424</v>
      </c>
      <c r="C316" s="24" t="s">
        <v>1283</v>
      </c>
      <c r="D316" s="455">
        <v>400</v>
      </c>
      <c r="E316" s="361"/>
      <c r="F316" s="302"/>
    </row>
    <row r="317" spans="1:6" s="145" customFormat="1" ht="31.5" outlineLevel="1" x14ac:dyDescent="0.25">
      <c r="A317" s="375" t="s">
        <v>1512</v>
      </c>
      <c r="B317" s="188" t="s">
        <v>2425</v>
      </c>
      <c r="C317" s="24" t="s">
        <v>1284</v>
      </c>
      <c r="D317" s="455">
        <v>400</v>
      </c>
      <c r="E317" s="361"/>
      <c r="F317" s="302"/>
    </row>
    <row r="318" spans="1:6" s="145" customFormat="1" ht="31.5" outlineLevel="1" x14ac:dyDescent="0.25">
      <c r="A318" s="375" t="s">
        <v>1513</v>
      </c>
      <c r="B318" s="188" t="s">
        <v>2426</v>
      </c>
      <c r="C318" s="24" t="s">
        <v>1285</v>
      </c>
      <c r="D318" s="455">
        <v>400</v>
      </c>
      <c r="E318" s="361"/>
      <c r="F318" s="302"/>
    </row>
    <row r="319" spans="1:6" s="145" customFormat="1" ht="31.5" outlineLevel="1" x14ac:dyDescent="0.25">
      <c r="A319" s="375" t="s">
        <v>1613</v>
      </c>
      <c r="B319" s="188" t="s">
        <v>2427</v>
      </c>
      <c r="C319" s="24" t="s">
        <v>1286</v>
      </c>
      <c r="D319" s="455">
        <v>400</v>
      </c>
      <c r="E319" s="361"/>
      <c r="F319" s="302"/>
    </row>
    <row r="320" spans="1:6" s="145" customFormat="1" ht="31.5" outlineLevel="1" x14ac:dyDescent="0.25">
      <c r="A320" s="375" t="s">
        <v>1614</v>
      </c>
      <c r="B320" s="188" t="s">
        <v>2428</v>
      </c>
      <c r="C320" s="24" t="s">
        <v>1287</v>
      </c>
      <c r="D320" s="455">
        <v>400</v>
      </c>
      <c r="E320" s="361"/>
      <c r="F320" s="302"/>
    </row>
    <row r="321" spans="1:6" s="145" customFormat="1" ht="31.5" outlineLevel="1" x14ac:dyDescent="0.25">
      <c r="A321" s="375" t="s">
        <v>1289</v>
      </c>
      <c r="B321" s="188" t="s">
        <v>2429</v>
      </c>
      <c r="C321" s="24" t="s">
        <v>1288</v>
      </c>
      <c r="D321" s="455">
        <v>400</v>
      </c>
      <c r="E321" s="361"/>
      <c r="F321" s="302"/>
    </row>
    <row r="322" spans="1:6" s="145" customFormat="1" ht="31.5" outlineLevel="1" x14ac:dyDescent="0.25">
      <c r="A322" s="375" t="s">
        <v>109</v>
      </c>
      <c r="B322" s="188" t="s">
        <v>2430</v>
      </c>
      <c r="C322" s="24" t="s">
        <v>1648</v>
      </c>
      <c r="D322" s="455">
        <v>400</v>
      </c>
      <c r="E322" s="361"/>
      <c r="F322" s="302"/>
    </row>
    <row r="323" spans="1:6" s="145" customFormat="1" ht="31.5" outlineLevel="1" x14ac:dyDescent="0.25">
      <c r="A323" s="375" t="s">
        <v>1514</v>
      </c>
      <c r="B323" s="188" t="s">
        <v>2431</v>
      </c>
      <c r="C323" s="24" t="s">
        <v>1290</v>
      </c>
      <c r="D323" s="455">
        <v>400</v>
      </c>
      <c r="E323" s="361"/>
      <c r="F323" s="302"/>
    </row>
    <row r="324" spans="1:6" outlineLevel="1" x14ac:dyDescent="0.25">
      <c r="A324" s="375" t="s">
        <v>1482</v>
      </c>
      <c r="B324" s="188" t="s">
        <v>2432</v>
      </c>
      <c r="C324" s="127" t="s">
        <v>716</v>
      </c>
      <c r="D324" s="455">
        <v>600</v>
      </c>
      <c r="E324" s="361"/>
      <c r="F324" s="302"/>
    </row>
    <row r="325" spans="1:6" ht="31.5" outlineLevel="1" x14ac:dyDescent="0.25">
      <c r="A325" s="375" t="s">
        <v>1483</v>
      </c>
      <c r="B325" s="188" t="s">
        <v>2433</v>
      </c>
      <c r="C325" s="127" t="s">
        <v>717</v>
      </c>
      <c r="D325" s="455">
        <v>600</v>
      </c>
      <c r="E325" s="361"/>
      <c r="F325" s="302"/>
    </row>
    <row r="326" spans="1:6" s="145" customFormat="1" x14ac:dyDescent="0.25">
      <c r="A326" s="195"/>
      <c r="B326" s="139"/>
      <c r="C326" s="274" t="s">
        <v>2917</v>
      </c>
      <c r="D326" s="141"/>
      <c r="E326" s="361"/>
      <c r="F326" s="302"/>
    </row>
    <row r="327" spans="1:6" s="145" customFormat="1" ht="31.5" outlineLevel="1" x14ac:dyDescent="0.25">
      <c r="A327" s="375" t="s">
        <v>186</v>
      </c>
      <c r="B327" s="188" t="s">
        <v>2434</v>
      </c>
      <c r="C327" s="24" t="s">
        <v>187</v>
      </c>
      <c r="D327" s="455">
        <v>1200</v>
      </c>
      <c r="E327" s="361"/>
      <c r="F327" s="302"/>
    </row>
    <row r="328" spans="1:6" s="145" customFormat="1" ht="31.5" outlineLevel="1" x14ac:dyDescent="0.25">
      <c r="A328" s="375" t="s">
        <v>1649</v>
      </c>
      <c r="B328" s="188" t="s">
        <v>2435</v>
      </c>
      <c r="C328" s="24" t="s">
        <v>188</v>
      </c>
      <c r="D328" s="455">
        <v>1200</v>
      </c>
      <c r="E328" s="361"/>
      <c r="F328" s="302"/>
    </row>
    <row r="329" spans="1:6" s="145" customFormat="1" outlineLevel="1" x14ac:dyDescent="0.25">
      <c r="A329" s="375" t="s">
        <v>1515</v>
      </c>
      <c r="B329" s="188" t="s">
        <v>2436</v>
      </c>
      <c r="C329" s="24" t="s">
        <v>189</v>
      </c>
      <c r="D329" s="455">
        <v>500</v>
      </c>
      <c r="E329" s="361"/>
      <c r="F329" s="302"/>
    </row>
    <row r="330" spans="1:6" s="145" customFormat="1" ht="47.25" outlineLevel="1" x14ac:dyDescent="0.25">
      <c r="A330" s="375" t="s">
        <v>1578</v>
      </c>
      <c r="B330" s="188" t="s">
        <v>2437</v>
      </c>
      <c r="C330" s="24" t="s">
        <v>602</v>
      </c>
      <c r="D330" s="455">
        <v>1500</v>
      </c>
      <c r="E330" s="361"/>
      <c r="F330" s="302"/>
    </row>
    <row r="331" spans="1:6" s="145" customFormat="1" ht="47.25" outlineLevel="1" x14ac:dyDescent="0.25">
      <c r="A331" s="375" t="s">
        <v>1498</v>
      </c>
      <c r="B331" s="188" t="s">
        <v>2438</v>
      </c>
      <c r="C331" s="24" t="s">
        <v>1672</v>
      </c>
      <c r="D331" s="455">
        <v>1300</v>
      </c>
      <c r="E331" s="361"/>
      <c r="F331" s="302"/>
    </row>
    <row r="332" spans="1:6" s="145" customFormat="1" ht="31.5" outlineLevel="1" x14ac:dyDescent="0.25">
      <c r="A332" s="375" t="s">
        <v>1491</v>
      </c>
      <c r="B332" s="188" t="s">
        <v>2439</v>
      </c>
      <c r="C332" s="24" t="s">
        <v>1260</v>
      </c>
      <c r="D332" s="455">
        <v>1200</v>
      </c>
      <c r="E332" s="361"/>
      <c r="F332" s="302"/>
    </row>
    <row r="333" spans="1:6" s="145" customFormat="1" ht="31.5" outlineLevel="1" x14ac:dyDescent="0.25">
      <c r="A333" s="375" t="s">
        <v>108</v>
      </c>
      <c r="B333" s="188" t="s">
        <v>2440</v>
      </c>
      <c r="C333" s="24" t="s">
        <v>1261</v>
      </c>
      <c r="D333" s="455">
        <v>400</v>
      </c>
      <c r="E333" s="361"/>
      <c r="F333" s="302"/>
    </row>
    <row r="334" spans="1:6" s="145" customFormat="1" ht="31.5" outlineLevel="1" x14ac:dyDescent="0.25">
      <c r="A334" s="375" t="s">
        <v>1611</v>
      </c>
      <c r="B334" s="188" t="s">
        <v>2441</v>
      </c>
      <c r="C334" s="24" t="s">
        <v>1262</v>
      </c>
      <c r="D334" s="455">
        <v>1200</v>
      </c>
      <c r="E334" s="361"/>
      <c r="F334" s="302"/>
    </row>
    <row r="335" spans="1:6" s="145" customFormat="1" outlineLevel="1" x14ac:dyDescent="0.25">
      <c r="A335" s="375" t="s">
        <v>266</v>
      </c>
      <c r="B335" s="188" t="s">
        <v>2442</v>
      </c>
      <c r="C335" s="24" t="s">
        <v>267</v>
      </c>
      <c r="D335" s="455">
        <v>1200</v>
      </c>
      <c r="E335" s="361"/>
      <c r="F335" s="302"/>
    </row>
    <row r="336" spans="1:6" s="145" customFormat="1" ht="31.5" outlineLevel="1" x14ac:dyDescent="0.25">
      <c r="A336" s="375" t="s">
        <v>1492</v>
      </c>
      <c r="B336" s="188" t="s">
        <v>2443</v>
      </c>
      <c r="C336" s="24" t="s">
        <v>600</v>
      </c>
      <c r="D336" s="455">
        <v>1200</v>
      </c>
      <c r="E336" s="361"/>
      <c r="F336" s="302"/>
    </row>
    <row r="337" spans="1:6" s="145" customFormat="1" ht="31.5" outlineLevel="1" x14ac:dyDescent="0.25">
      <c r="A337" s="375" t="s">
        <v>1493</v>
      </c>
      <c r="B337" s="188" t="s">
        <v>2444</v>
      </c>
      <c r="C337" s="24" t="s">
        <v>1263</v>
      </c>
      <c r="D337" s="455">
        <v>800</v>
      </c>
      <c r="E337" s="361"/>
      <c r="F337" s="302"/>
    </row>
    <row r="338" spans="1:6" s="145" customFormat="1" ht="31.5" outlineLevel="1" x14ac:dyDescent="0.25">
      <c r="A338" s="375" t="s">
        <v>1494</v>
      </c>
      <c r="B338" s="188" t="s">
        <v>2445</v>
      </c>
      <c r="C338" s="24" t="s">
        <v>1264</v>
      </c>
      <c r="D338" s="455">
        <v>1500</v>
      </c>
      <c r="E338" s="361"/>
      <c r="F338" s="302"/>
    </row>
    <row r="339" spans="1:6" s="145" customFormat="1" ht="31.5" outlineLevel="1" x14ac:dyDescent="0.25">
      <c r="A339" s="375" t="s">
        <v>1495</v>
      </c>
      <c r="B339" s="188" t="s">
        <v>2446</v>
      </c>
      <c r="C339" s="24" t="s">
        <v>1265</v>
      </c>
      <c r="D339" s="455">
        <v>500</v>
      </c>
      <c r="E339" s="361"/>
      <c r="F339" s="302"/>
    </row>
    <row r="340" spans="1:6" s="145" customFormat="1" ht="31.5" outlineLevel="1" x14ac:dyDescent="0.25">
      <c r="A340" s="375" t="s">
        <v>1496</v>
      </c>
      <c r="B340" s="188" t="s">
        <v>2447</v>
      </c>
      <c r="C340" s="24" t="s">
        <v>1266</v>
      </c>
      <c r="D340" s="455">
        <v>1200</v>
      </c>
      <c r="E340" s="361"/>
      <c r="F340" s="302"/>
    </row>
    <row r="341" spans="1:6" s="145" customFormat="1" ht="31.5" outlineLevel="1" x14ac:dyDescent="0.25">
      <c r="A341" s="375" t="s">
        <v>1497</v>
      </c>
      <c r="B341" s="188" t="s">
        <v>2448</v>
      </c>
      <c r="C341" s="24" t="s">
        <v>1267</v>
      </c>
      <c r="D341" s="455">
        <v>700</v>
      </c>
      <c r="E341" s="361"/>
      <c r="F341" s="302"/>
    </row>
    <row r="342" spans="1:6" s="145" customFormat="1" ht="31.5" outlineLevel="1" x14ac:dyDescent="0.25">
      <c r="A342" s="375" t="s">
        <v>1499</v>
      </c>
      <c r="B342" s="188" t="s">
        <v>2449</v>
      </c>
      <c r="C342" s="24" t="s">
        <v>1268</v>
      </c>
      <c r="D342" s="455">
        <v>1500</v>
      </c>
      <c r="E342" s="361"/>
      <c r="F342" s="302"/>
    </row>
    <row r="343" spans="1:6" s="145" customFormat="1" ht="31.5" outlineLevel="1" x14ac:dyDescent="0.25">
      <c r="A343" s="375" t="s">
        <v>1500</v>
      </c>
      <c r="B343" s="188" t="s">
        <v>2450</v>
      </c>
      <c r="C343" s="24" t="s">
        <v>1269</v>
      </c>
      <c r="D343" s="455">
        <v>1500</v>
      </c>
      <c r="E343" s="361"/>
      <c r="F343" s="302"/>
    </row>
    <row r="344" spans="1:6" s="145" customFormat="1" ht="31.5" outlineLevel="1" x14ac:dyDescent="0.25">
      <c r="A344" s="375" t="s">
        <v>1501</v>
      </c>
      <c r="B344" s="188" t="s">
        <v>2451</v>
      </c>
      <c r="C344" s="24" t="s">
        <v>1270</v>
      </c>
      <c r="D344" s="455">
        <v>500</v>
      </c>
      <c r="E344" s="361"/>
      <c r="F344" s="302"/>
    </row>
    <row r="345" spans="1:6" s="145" customFormat="1" x14ac:dyDescent="0.25">
      <c r="A345" s="195"/>
      <c r="B345" s="139"/>
      <c r="C345" s="274" t="s">
        <v>2918</v>
      </c>
      <c r="D345" s="141"/>
      <c r="E345" s="361"/>
      <c r="F345" s="302"/>
    </row>
    <row r="346" spans="1:6" s="145" customFormat="1" ht="31.5" outlineLevel="1" x14ac:dyDescent="0.25">
      <c r="A346" s="375" t="s">
        <v>1502</v>
      </c>
      <c r="B346" s="188" t="s">
        <v>2452</v>
      </c>
      <c r="C346" s="24" t="s">
        <v>1271</v>
      </c>
      <c r="D346" s="455">
        <v>1200</v>
      </c>
      <c r="E346" s="361"/>
      <c r="F346" s="302"/>
    </row>
    <row r="347" spans="1:6" s="145" customFormat="1" outlineLevel="1" x14ac:dyDescent="0.25">
      <c r="A347" s="375" t="s">
        <v>1275</v>
      </c>
      <c r="B347" s="188" t="s">
        <v>2453</v>
      </c>
      <c r="C347" s="24" t="s">
        <v>1272</v>
      </c>
      <c r="D347" s="455">
        <v>800</v>
      </c>
      <c r="E347" s="361"/>
      <c r="F347" s="302"/>
    </row>
    <row r="348" spans="1:6" s="145" customFormat="1" outlineLevel="1" x14ac:dyDescent="0.25">
      <c r="A348" s="375" t="s">
        <v>1278</v>
      </c>
      <c r="B348" s="188" t="s">
        <v>2454</v>
      </c>
      <c r="C348" s="24" t="s">
        <v>1277</v>
      </c>
      <c r="D348" s="455">
        <v>250</v>
      </c>
      <c r="E348" s="361"/>
      <c r="F348" s="302"/>
    </row>
    <row r="349" spans="1:6" s="145" customFormat="1" ht="31.5" outlineLevel="1" x14ac:dyDescent="0.25">
      <c r="A349" s="375" t="s">
        <v>1503</v>
      </c>
      <c r="B349" s="188" t="s">
        <v>2455</v>
      </c>
      <c r="C349" s="24" t="s">
        <v>601</v>
      </c>
      <c r="D349" s="455">
        <v>1200</v>
      </c>
      <c r="E349" s="361"/>
      <c r="F349" s="302"/>
    </row>
    <row r="350" spans="1:6" s="145" customFormat="1" ht="31.5" outlineLevel="1" x14ac:dyDescent="0.25">
      <c r="A350" s="375" t="s">
        <v>106</v>
      </c>
      <c r="B350" s="188" t="s">
        <v>2456</v>
      </c>
      <c r="C350" s="24" t="s">
        <v>107</v>
      </c>
      <c r="D350" s="455">
        <v>1500</v>
      </c>
      <c r="E350" s="361"/>
      <c r="F350" s="302"/>
    </row>
    <row r="351" spans="1:6" s="145" customFormat="1" outlineLevel="1" x14ac:dyDescent="0.25">
      <c r="A351" s="375" t="s">
        <v>117</v>
      </c>
      <c r="B351" s="188" t="s">
        <v>2457</v>
      </c>
      <c r="C351" s="24" t="s">
        <v>1279</v>
      </c>
      <c r="D351" s="455">
        <v>1200</v>
      </c>
      <c r="E351" s="361"/>
      <c r="F351" s="302"/>
    </row>
    <row r="352" spans="1:6" outlineLevel="1" x14ac:dyDescent="0.25">
      <c r="A352" s="375" t="s">
        <v>100</v>
      </c>
      <c r="B352" s="188" t="s">
        <v>2458</v>
      </c>
      <c r="C352" s="127" t="s">
        <v>101</v>
      </c>
      <c r="D352" s="455">
        <v>500</v>
      </c>
      <c r="E352" s="361"/>
      <c r="F352" s="302"/>
    </row>
    <row r="353" spans="1:6" outlineLevel="1" x14ac:dyDescent="0.25">
      <c r="A353" s="375" t="s">
        <v>1274</v>
      </c>
      <c r="B353" s="188" t="s">
        <v>2459</v>
      </c>
      <c r="C353" s="127" t="s">
        <v>1276</v>
      </c>
      <c r="D353" s="455">
        <v>800</v>
      </c>
      <c r="E353" s="361"/>
      <c r="F353" s="302"/>
    </row>
    <row r="354" spans="1:6" s="145" customFormat="1" x14ac:dyDescent="0.25">
      <c r="A354" s="195"/>
      <c r="B354" s="139"/>
      <c r="C354" s="274" t="s">
        <v>2919</v>
      </c>
      <c r="D354" s="141"/>
      <c r="E354" s="361"/>
      <c r="F354" s="302"/>
    </row>
    <row r="355" spans="1:6" s="145" customFormat="1" outlineLevel="1" x14ac:dyDescent="0.25">
      <c r="A355" s="443" t="s">
        <v>610</v>
      </c>
      <c r="B355" s="188" t="s">
        <v>2460</v>
      </c>
      <c r="C355" s="129" t="s">
        <v>103</v>
      </c>
      <c r="D355" s="455">
        <v>1000</v>
      </c>
      <c r="E355" s="361"/>
      <c r="F355" s="302"/>
    </row>
    <row r="356" spans="1:6" s="145" customFormat="1" outlineLevel="1" x14ac:dyDescent="0.25">
      <c r="A356" s="443" t="s">
        <v>1707</v>
      </c>
      <c r="B356" s="188" t="s">
        <v>2461</v>
      </c>
      <c r="C356" s="24" t="s">
        <v>1708</v>
      </c>
      <c r="D356" s="455">
        <v>850</v>
      </c>
      <c r="E356" s="361"/>
      <c r="F356" s="302"/>
    </row>
    <row r="357" spans="1:6" s="145" customFormat="1" ht="31.5" outlineLevel="1" x14ac:dyDescent="0.25">
      <c r="A357" s="443" t="s">
        <v>1701</v>
      </c>
      <c r="B357" s="188" t="s">
        <v>2462</v>
      </c>
      <c r="C357" s="129" t="s">
        <v>1702</v>
      </c>
      <c r="D357" s="455">
        <v>850</v>
      </c>
      <c r="E357" s="361"/>
      <c r="F357" s="302"/>
    </row>
    <row r="358" spans="1:6" s="145" customFormat="1" outlineLevel="1" x14ac:dyDescent="0.25">
      <c r="A358" s="375" t="s">
        <v>1484</v>
      </c>
      <c r="B358" s="188" t="s">
        <v>2463</v>
      </c>
      <c r="C358" s="24" t="s">
        <v>102</v>
      </c>
      <c r="D358" s="455">
        <v>3500</v>
      </c>
      <c r="E358" s="361"/>
      <c r="F358" s="302"/>
    </row>
    <row r="359" spans="1:6" outlineLevel="1" x14ac:dyDescent="0.25">
      <c r="A359" s="375" t="s">
        <v>1485</v>
      </c>
      <c r="B359" s="188" t="s">
        <v>2464</v>
      </c>
      <c r="C359" s="127" t="s">
        <v>105</v>
      </c>
      <c r="D359" s="455">
        <v>1200</v>
      </c>
      <c r="E359" s="361"/>
      <c r="F359" s="302"/>
    </row>
    <row r="360" spans="1:6" outlineLevel="1" x14ac:dyDescent="0.25">
      <c r="A360" s="375" t="s">
        <v>1486</v>
      </c>
      <c r="B360" s="188" t="s">
        <v>2465</v>
      </c>
      <c r="C360" s="127" t="s">
        <v>718</v>
      </c>
      <c r="D360" s="455">
        <v>1500</v>
      </c>
      <c r="E360" s="361"/>
      <c r="F360" s="302"/>
    </row>
    <row r="361" spans="1:6" outlineLevel="1" x14ac:dyDescent="0.25">
      <c r="A361" s="375" t="s">
        <v>1249</v>
      </c>
      <c r="B361" s="188" t="s">
        <v>2466</v>
      </c>
      <c r="C361" s="127" t="s">
        <v>1248</v>
      </c>
      <c r="D361" s="455">
        <v>800</v>
      </c>
      <c r="E361" s="361"/>
      <c r="F361" s="302"/>
    </row>
    <row r="362" spans="1:6" outlineLevel="1" x14ac:dyDescent="0.25">
      <c r="A362" s="375" t="s">
        <v>1487</v>
      </c>
      <c r="B362" s="188" t="s">
        <v>2467</v>
      </c>
      <c r="C362" s="35" t="s">
        <v>1250</v>
      </c>
      <c r="D362" s="455">
        <v>800</v>
      </c>
      <c r="E362" s="361"/>
      <c r="F362" s="302"/>
    </row>
    <row r="363" spans="1:6" outlineLevel="1" x14ac:dyDescent="0.25">
      <c r="A363" s="375" t="s">
        <v>1488</v>
      </c>
      <c r="B363" s="188" t="s">
        <v>2468</v>
      </c>
      <c r="C363" s="35" t="s">
        <v>1251</v>
      </c>
      <c r="D363" s="455">
        <v>800</v>
      </c>
      <c r="E363" s="361"/>
      <c r="F363" s="302"/>
    </row>
    <row r="364" spans="1:6" outlineLevel="1" x14ac:dyDescent="0.25">
      <c r="A364" s="375" t="s">
        <v>1489</v>
      </c>
      <c r="B364" s="188" t="s">
        <v>2469</v>
      </c>
      <c r="C364" s="35" t="s">
        <v>1252</v>
      </c>
      <c r="D364" s="455">
        <v>750</v>
      </c>
      <c r="E364" s="361"/>
      <c r="F364" s="302"/>
    </row>
    <row r="365" spans="1:6" outlineLevel="1" x14ac:dyDescent="0.25">
      <c r="A365" s="375" t="s">
        <v>609</v>
      </c>
      <c r="B365" s="188" t="s">
        <v>2470</v>
      </c>
      <c r="C365" s="63" t="s">
        <v>104</v>
      </c>
      <c r="D365" s="455">
        <v>1000</v>
      </c>
      <c r="E365" s="361"/>
      <c r="F365" s="302"/>
    </row>
    <row r="366" spans="1:6" outlineLevel="1" x14ac:dyDescent="0.25">
      <c r="A366" s="375" t="s">
        <v>1253</v>
      </c>
      <c r="B366" s="188" t="s">
        <v>2471</v>
      </c>
      <c r="C366" s="127" t="s">
        <v>1254</v>
      </c>
      <c r="D366" s="455">
        <v>800</v>
      </c>
      <c r="E366" s="361"/>
      <c r="F366" s="302"/>
    </row>
    <row r="367" spans="1:6" outlineLevel="1" x14ac:dyDescent="0.25">
      <c r="A367" s="375" t="s">
        <v>1255</v>
      </c>
      <c r="B367" s="188" t="s">
        <v>2472</v>
      </c>
      <c r="C367" s="127" t="s">
        <v>1256</v>
      </c>
      <c r="D367" s="455">
        <v>750</v>
      </c>
      <c r="E367" s="361"/>
      <c r="F367" s="302"/>
    </row>
    <row r="368" spans="1:6" outlineLevel="1" x14ac:dyDescent="0.25">
      <c r="A368" s="375" t="s">
        <v>1258</v>
      </c>
      <c r="B368" s="188" t="s">
        <v>2473</v>
      </c>
      <c r="C368" s="127" t="s">
        <v>1257</v>
      </c>
      <c r="D368" s="455">
        <v>750</v>
      </c>
      <c r="E368" s="361"/>
      <c r="F368" s="302"/>
    </row>
    <row r="369" spans="1:6" outlineLevel="1" x14ac:dyDescent="0.25">
      <c r="A369" s="375" t="s">
        <v>730</v>
      </c>
      <c r="B369" s="188" t="s">
        <v>2474</v>
      </c>
      <c r="C369" s="155" t="s">
        <v>731</v>
      </c>
      <c r="D369" s="455">
        <v>1000</v>
      </c>
      <c r="E369" s="361"/>
      <c r="F369" s="302"/>
    </row>
    <row r="370" spans="1:6" ht="31.5" outlineLevel="1" x14ac:dyDescent="0.25">
      <c r="A370" s="375" t="s">
        <v>1490</v>
      </c>
      <c r="B370" s="188" t="s">
        <v>2475</v>
      </c>
      <c r="C370" s="127" t="s">
        <v>1259</v>
      </c>
      <c r="D370" s="455">
        <v>750</v>
      </c>
      <c r="E370" s="361"/>
      <c r="F370" s="302"/>
    </row>
    <row r="371" spans="1:6" s="145" customFormat="1" x14ac:dyDescent="0.25">
      <c r="A371" s="195"/>
      <c r="B371" s="139"/>
      <c r="C371" s="274" t="s">
        <v>2920</v>
      </c>
      <c r="D371" s="141"/>
      <c r="E371" s="361"/>
      <c r="F371" s="302"/>
    </row>
    <row r="372" spans="1:6" outlineLevel="1" x14ac:dyDescent="0.25">
      <c r="A372" s="375" t="s">
        <v>67</v>
      </c>
      <c r="B372" s="144" t="s">
        <v>2476</v>
      </c>
      <c r="C372" s="127" t="s">
        <v>68</v>
      </c>
      <c r="D372" s="455">
        <v>400</v>
      </c>
      <c r="E372" s="361"/>
      <c r="F372" s="302"/>
    </row>
    <row r="373" spans="1:6" outlineLevel="1" x14ac:dyDescent="0.25">
      <c r="A373" s="375" t="s">
        <v>1397</v>
      </c>
      <c r="B373" s="144" t="s">
        <v>2477</v>
      </c>
      <c r="C373" s="127" t="s">
        <v>190</v>
      </c>
      <c r="D373" s="455">
        <v>1200</v>
      </c>
      <c r="E373" s="361"/>
      <c r="F373" s="302"/>
    </row>
    <row r="374" spans="1:6" outlineLevel="1" x14ac:dyDescent="0.25">
      <c r="A374" s="375" t="s">
        <v>69</v>
      </c>
      <c r="B374" s="144" t="s">
        <v>2478</v>
      </c>
      <c r="C374" s="5" t="s">
        <v>70</v>
      </c>
      <c r="D374" s="455">
        <v>500</v>
      </c>
      <c r="E374" s="361"/>
      <c r="F374" s="302"/>
    </row>
    <row r="375" spans="1:6" outlineLevel="1" x14ac:dyDescent="0.25">
      <c r="A375" s="375" t="s">
        <v>1322</v>
      </c>
      <c r="B375" s="144" t="s">
        <v>2479</v>
      </c>
      <c r="C375" s="127" t="s">
        <v>66</v>
      </c>
      <c r="D375" s="455">
        <v>500</v>
      </c>
      <c r="E375" s="361"/>
      <c r="F375" s="302"/>
    </row>
    <row r="376" spans="1:6" ht="31.5" outlineLevel="1" x14ac:dyDescent="0.25">
      <c r="A376" s="375" t="s">
        <v>73</v>
      </c>
      <c r="B376" s="144" t="s">
        <v>2480</v>
      </c>
      <c r="C376" s="5" t="s">
        <v>74</v>
      </c>
      <c r="D376" s="455">
        <v>300</v>
      </c>
      <c r="E376" s="361"/>
      <c r="F376" s="302"/>
    </row>
    <row r="377" spans="1:6" outlineLevel="1" x14ac:dyDescent="0.25">
      <c r="A377" s="375" t="s">
        <v>71</v>
      </c>
      <c r="B377" s="144" t="s">
        <v>2481</v>
      </c>
      <c r="C377" s="5" t="s">
        <v>72</v>
      </c>
      <c r="D377" s="455">
        <v>250</v>
      </c>
      <c r="E377" s="361"/>
      <c r="F377" s="302"/>
    </row>
    <row r="378" spans="1:6" s="145" customFormat="1" x14ac:dyDescent="0.25">
      <c r="A378" s="195"/>
      <c r="B378" s="139"/>
      <c r="C378" s="274" t="s">
        <v>2921</v>
      </c>
      <c r="D378" s="141"/>
      <c r="E378" s="361"/>
      <c r="F378" s="302"/>
    </row>
    <row r="379" spans="1:6" outlineLevel="1" x14ac:dyDescent="0.25">
      <c r="A379" s="375" t="s">
        <v>1691</v>
      </c>
      <c r="B379" s="144" t="s">
        <v>2876</v>
      </c>
      <c r="C379" s="5" t="s">
        <v>2843</v>
      </c>
      <c r="D379" s="455">
        <v>3000</v>
      </c>
      <c r="E379" s="361"/>
      <c r="F379" s="302"/>
    </row>
    <row r="380" spans="1:6" ht="31.5" outlineLevel="1" x14ac:dyDescent="0.25">
      <c r="A380" s="375" t="s">
        <v>1782</v>
      </c>
      <c r="B380" s="144" t="s">
        <v>2877</v>
      </c>
      <c r="C380" s="5" t="s">
        <v>2844</v>
      </c>
      <c r="D380" s="455">
        <v>5000</v>
      </c>
      <c r="E380" s="361"/>
      <c r="F380" s="302"/>
    </row>
    <row r="381" spans="1:6" s="51" customFormat="1" x14ac:dyDescent="0.25">
      <c r="A381" s="199"/>
      <c r="B381" s="70"/>
      <c r="C381" s="60" t="s">
        <v>2922</v>
      </c>
      <c r="D381" s="85"/>
      <c r="E381" s="303"/>
      <c r="F381" s="303"/>
    </row>
    <row r="382" spans="1:6" ht="31.5" outlineLevel="1" x14ac:dyDescent="0.25">
      <c r="A382" s="375" t="s">
        <v>720</v>
      </c>
      <c r="B382" s="144" t="s">
        <v>2482</v>
      </c>
      <c r="C382" s="152" t="s">
        <v>721</v>
      </c>
      <c r="D382" s="455">
        <v>2500</v>
      </c>
      <c r="E382" s="361"/>
      <c r="F382" s="302"/>
    </row>
    <row r="383" spans="1:6" ht="31.5" outlineLevel="1" x14ac:dyDescent="0.25">
      <c r="A383" s="375" t="s">
        <v>722</v>
      </c>
      <c r="B383" s="144" t="s">
        <v>2483</v>
      </c>
      <c r="C383" s="152" t="s">
        <v>723</v>
      </c>
      <c r="D383" s="455">
        <v>3000</v>
      </c>
      <c r="E383" s="361"/>
      <c r="F383" s="302"/>
    </row>
    <row r="384" spans="1:6" ht="31.5" outlineLevel="1" x14ac:dyDescent="0.25">
      <c r="A384" s="375" t="s">
        <v>724</v>
      </c>
      <c r="B384" s="144" t="s">
        <v>2484</v>
      </c>
      <c r="C384" s="152" t="s">
        <v>725</v>
      </c>
      <c r="D384" s="455">
        <v>3500</v>
      </c>
      <c r="E384" s="361"/>
      <c r="F384" s="302"/>
    </row>
    <row r="385" spans="1:6" ht="31.5" outlineLevel="1" x14ac:dyDescent="0.25">
      <c r="A385" s="375" t="s">
        <v>726</v>
      </c>
      <c r="B385" s="144" t="s">
        <v>2485</v>
      </c>
      <c r="C385" s="152" t="s">
        <v>727</v>
      </c>
      <c r="D385" s="455">
        <v>4000</v>
      </c>
      <c r="E385" s="361"/>
      <c r="F385" s="302"/>
    </row>
    <row r="386" spans="1:6" ht="31.5" outlineLevel="1" x14ac:dyDescent="0.25">
      <c r="A386" s="375" t="s">
        <v>728</v>
      </c>
      <c r="B386" s="144" t="s">
        <v>2486</v>
      </c>
      <c r="C386" s="152" t="s">
        <v>729</v>
      </c>
      <c r="D386" s="455">
        <v>4500</v>
      </c>
      <c r="E386" s="361"/>
      <c r="F386" s="302"/>
    </row>
    <row r="387" spans="1:6" s="51" customFormat="1" x14ac:dyDescent="0.25">
      <c r="A387" s="194"/>
      <c r="B387" s="70"/>
      <c r="C387" s="60" t="s">
        <v>2923</v>
      </c>
      <c r="D387" s="85"/>
      <c r="E387" s="303"/>
      <c r="F387" s="303"/>
    </row>
    <row r="388" spans="1:6" outlineLevel="1" x14ac:dyDescent="0.25">
      <c r="A388" s="370" t="s">
        <v>1615</v>
      </c>
      <c r="B388" s="144" t="s">
        <v>2487</v>
      </c>
      <c r="C388" s="5" t="s">
        <v>1650</v>
      </c>
      <c r="D388" s="452">
        <v>18000</v>
      </c>
      <c r="E388" s="303"/>
      <c r="F388" s="300"/>
    </row>
    <row r="389" spans="1:6" outlineLevel="1" x14ac:dyDescent="0.25">
      <c r="A389" s="370" t="s">
        <v>1616</v>
      </c>
      <c r="B389" s="144" t="s">
        <v>2488</v>
      </c>
      <c r="C389" s="5" t="s">
        <v>89</v>
      </c>
      <c r="D389" s="452">
        <v>18000</v>
      </c>
      <c r="E389" s="303"/>
      <c r="F389" s="300"/>
    </row>
    <row r="390" spans="1:6" outlineLevel="1" x14ac:dyDescent="0.25">
      <c r="A390" s="399" t="s">
        <v>1516</v>
      </c>
      <c r="B390" s="144" t="s">
        <v>2489</v>
      </c>
      <c r="C390" s="63" t="s">
        <v>118</v>
      </c>
      <c r="D390" s="452">
        <v>20000</v>
      </c>
      <c r="E390" s="303"/>
      <c r="F390" s="300"/>
    </row>
    <row r="391" spans="1:6" s="51" customFormat="1" x14ac:dyDescent="0.25">
      <c r="A391" s="194"/>
      <c r="B391" s="70"/>
      <c r="C391" s="60" t="s">
        <v>2924</v>
      </c>
      <c r="D391" s="84"/>
      <c r="E391" s="303"/>
      <c r="F391" s="300"/>
    </row>
    <row r="392" spans="1:6" ht="47.25" outlineLevel="1" x14ac:dyDescent="0.25">
      <c r="A392" s="399" t="s">
        <v>52</v>
      </c>
      <c r="B392" s="146" t="s">
        <v>2490</v>
      </c>
      <c r="C392" s="6" t="s">
        <v>2883</v>
      </c>
      <c r="D392" s="452">
        <v>5100</v>
      </c>
      <c r="E392" s="303"/>
      <c r="F392" s="300"/>
    </row>
    <row r="393" spans="1:6" ht="31.5" outlineLevel="1" x14ac:dyDescent="0.25">
      <c r="A393" s="371" t="s">
        <v>54</v>
      </c>
      <c r="B393" s="146" t="s">
        <v>2491</v>
      </c>
      <c r="C393" s="6" t="s">
        <v>781</v>
      </c>
      <c r="D393" s="452">
        <v>8000</v>
      </c>
      <c r="E393" s="303"/>
      <c r="F393" s="300"/>
    </row>
    <row r="394" spans="1:6" ht="31.5" outlineLevel="1" x14ac:dyDescent="0.25">
      <c r="A394" s="399" t="s">
        <v>51</v>
      </c>
      <c r="B394" s="146" t="s">
        <v>2492</v>
      </c>
      <c r="C394" s="6" t="s">
        <v>1690</v>
      </c>
      <c r="D394" s="452">
        <v>17000</v>
      </c>
      <c r="E394" s="303"/>
      <c r="F394" s="300"/>
    </row>
    <row r="395" spans="1:6" ht="31.5" outlineLevel="1" x14ac:dyDescent="0.25">
      <c r="A395" s="371" t="s">
        <v>53</v>
      </c>
      <c r="B395" s="146" t="s">
        <v>2493</v>
      </c>
      <c r="C395" s="6" t="s">
        <v>782</v>
      </c>
      <c r="D395" s="452">
        <v>8000</v>
      </c>
      <c r="E395" s="303"/>
      <c r="F395" s="300"/>
    </row>
    <row r="396" spans="1:6" outlineLevel="1" x14ac:dyDescent="0.25">
      <c r="A396" s="370" t="s">
        <v>1517</v>
      </c>
      <c r="B396" s="146" t="s">
        <v>2494</v>
      </c>
      <c r="C396" s="5" t="s">
        <v>50</v>
      </c>
      <c r="D396" s="452">
        <v>7000</v>
      </c>
      <c r="E396" s="303"/>
      <c r="F396" s="300"/>
    </row>
    <row r="397" spans="1:6" outlineLevel="1" x14ac:dyDescent="0.25">
      <c r="A397" s="370" t="s">
        <v>1517</v>
      </c>
      <c r="B397" s="146" t="s">
        <v>2495</v>
      </c>
      <c r="C397" s="5" t="s">
        <v>545</v>
      </c>
      <c r="D397" s="452">
        <v>4000</v>
      </c>
      <c r="E397" s="303"/>
      <c r="F397" s="300"/>
    </row>
    <row r="398" spans="1:6" outlineLevel="1" x14ac:dyDescent="0.25">
      <c r="A398" s="371" t="s">
        <v>49</v>
      </c>
      <c r="B398" s="146" t="s">
        <v>2496</v>
      </c>
      <c r="C398" s="6" t="s">
        <v>1651</v>
      </c>
      <c r="D398" s="452">
        <v>7000</v>
      </c>
      <c r="E398" s="303"/>
      <c r="F398" s="300"/>
    </row>
    <row r="399" spans="1:6" ht="31.5" outlineLevel="1" x14ac:dyDescent="0.25">
      <c r="A399" s="371" t="s">
        <v>49</v>
      </c>
      <c r="B399" s="146" t="s">
        <v>2497</v>
      </c>
      <c r="C399" s="6" t="s">
        <v>547</v>
      </c>
      <c r="D399" s="452">
        <v>15000</v>
      </c>
      <c r="E399" s="303"/>
      <c r="F399" s="300"/>
    </row>
    <row r="400" spans="1:6" ht="31.5" outlineLevel="1" x14ac:dyDescent="0.25">
      <c r="A400" s="371" t="s">
        <v>49</v>
      </c>
      <c r="B400" s="146" t="s">
        <v>2498</v>
      </c>
      <c r="C400" s="6" t="s">
        <v>546</v>
      </c>
      <c r="D400" s="452">
        <v>9000</v>
      </c>
      <c r="E400" s="303"/>
      <c r="F400" s="300"/>
    </row>
    <row r="401" spans="1:6" ht="31.5" outlineLevel="1" x14ac:dyDescent="0.25">
      <c r="A401" s="371" t="s">
        <v>49</v>
      </c>
      <c r="B401" s="146" t="s">
        <v>2499</v>
      </c>
      <c r="C401" s="6" t="s">
        <v>549</v>
      </c>
      <c r="D401" s="452">
        <v>8000</v>
      </c>
      <c r="E401" s="303"/>
      <c r="F401" s="300"/>
    </row>
    <row r="402" spans="1:6" ht="31.5" outlineLevel="1" x14ac:dyDescent="0.25">
      <c r="A402" s="371" t="s">
        <v>49</v>
      </c>
      <c r="B402" s="146" t="s">
        <v>2500</v>
      </c>
      <c r="C402" s="6" t="s">
        <v>548</v>
      </c>
      <c r="D402" s="452">
        <v>8000</v>
      </c>
      <c r="E402" s="303"/>
      <c r="F402" s="300"/>
    </row>
    <row r="403" spans="1:6" s="51" customFormat="1" x14ac:dyDescent="0.25">
      <c r="A403" s="194"/>
      <c r="B403" s="71"/>
      <c r="C403" s="275" t="s">
        <v>2925</v>
      </c>
      <c r="D403" s="86"/>
      <c r="E403" s="348"/>
      <c r="F403" s="348"/>
    </row>
    <row r="404" spans="1:6" s="145" customFormat="1" outlineLevel="1" x14ac:dyDescent="0.25">
      <c r="A404" s="370" t="s">
        <v>1548</v>
      </c>
      <c r="B404" s="65" t="s">
        <v>2501</v>
      </c>
      <c r="C404" s="35" t="s">
        <v>167</v>
      </c>
      <c r="D404" s="452">
        <v>18000</v>
      </c>
      <c r="E404" s="303"/>
      <c r="F404" s="300"/>
    </row>
    <row r="405" spans="1:6" outlineLevel="1" x14ac:dyDescent="0.25">
      <c r="A405" s="373" t="s">
        <v>399</v>
      </c>
      <c r="B405" s="65" t="s">
        <v>2502</v>
      </c>
      <c r="C405" s="25" t="s">
        <v>157</v>
      </c>
      <c r="D405" s="456">
        <v>2000</v>
      </c>
      <c r="E405" s="303"/>
      <c r="F405" s="303"/>
    </row>
    <row r="406" spans="1:6" outlineLevel="1" x14ac:dyDescent="0.25">
      <c r="A406" s="373" t="s">
        <v>400</v>
      </c>
      <c r="B406" s="65" t="s">
        <v>2503</v>
      </c>
      <c r="C406" s="25" t="s">
        <v>1875</v>
      </c>
      <c r="D406" s="456">
        <v>1000</v>
      </c>
      <c r="E406" s="303"/>
      <c r="F406" s="303"/>
    </row>
    <row r="407" spans="1:6" outlineLevel="1" x14ac:dyDescent="0.25">
      <c r="A407" s="373" t="s">
        <v>400</v>
      </c>
      <c r="B407" s="65" t="s">
        <v>2504</v>
      </c>
      <c r="C407" s="25" t="s">
        <v>1876</v>
      </c>
      <c r="D407" s="456">
        <v>5000</v>
      </c>
      <c r="E407" s="303"/>
      <c r="F407" s="303"/>
    </row>
    <row r="408" spans="1:6" outlineLevel="1" x14ac:dyDescent="0.25">
      <c r="A408" s="373" t="s">
        <v>400</v>
      </c>
      <c r="B408" s="65" t="s">
        <v>2505</v>
      </c>
      <c r="C408" s="25" t="s">
        <v>1877</v>
      </c>
      <c r="D408" s="456">
        <v>10000</v>
      </c>
      <c r="E408" s="303"/>
      <c r="F408" s="303"/>
    </row>
    <row r="409" spans="1:6" s="51" customFormat="1" x14ac:dyDescent="0.25">
      <c r="A409" s="194"/>
      <c r="B409" s="70"/>
      <c r="C409" s="60" t="s">
        <v>2926</v>
      </c>
      <c r="D409" s="85"/>
      <c r="E409" s="303"/>
      <c r="F409" s="303"/>
    </row>
    <row r="410" spans="1:6" s="50" customFormat="1" x14ac:dyDescent="0.25">
      <c r="A410" s="194"/>
      <c r="B410" s="70"/>
      <c r="C410" s="60" t="s">
        <v>2927</v>
      </c>
      <c r="D410" s="85"/>
      <c r="E410" s="303"/>
      <c r="F410" s="303"/>
    </row>
    <row r="411" spans="1:6" outlineLevel="1" x14ac:dyDescent="0.25">
      <c r="A411" s="373" t="s">
        <v>357</v>
      </c>
      <c r="B411" s="144" t="s">
        <v>2506</v>
      </c>
      <c r="C411" s="25" t="s">
        <v>141</v>
      </c>
      <c r="D411" s="456">
        <v>15000</v>
      </c>
      <c r="E411" s="303"/>
      <c r="F411" s="303"/>
    </row>
    <row r="412" spans="1:6" outlineLevel="1" x14ac:dyDescent="0.25">
      <c r="A412" s="373" t="s">
        <v>338</v>
      </c>
      <c r="B412" s="144" t="s">
        <v>2507</v>
      </c>
      <c r="C412" s="25" t="s">
        <v>170</v>
      </c>
      <c r="D412" s="452">
        <v>8000</v>
      </c>
      <c r="E412" s="303"/>
      <c r="F412" s="300"/>
    </row>
    <row r="413" spans="1:6" outlineLevel="1" x14ac:dyDescent="0.25">
      <c r="A413" s="373" t="s">
        <v>358</v>
      </c>
      <c r="B413" s="144" t="s">
        <v>2508</v>
      </c>
      <c r="C413" s="25" t="s">
        <v>1865</v>
      </c>
      <c r="D413" s="456">
        <v>15000</v>
      </c>
      <c r="E413" s="303"/>
      <c r="F413" s="303"/>
    </row>
    <row r="414" spans="1:6" outlineLevel="1" x14ac:dyDescent="0.25">
      <c r="A414" s="373" t="s">
        <v>358</v>
      </c>
      <c r="B414" s="144" t="s">
        <v>2509</v>
      </c>
      <c r="C414" s="25" t="s">
        <v>1866</v>
      </c>
      <c r="D414" s="456">
        <v>20000</v>
      </c>
      <c r="E414" s="303"/>
      <c r="F414" s="303"/>
    </row>
    <row r="415" spans="1:6" outlineLevel="1" x14ac:dyDescent="0.25">
      <c r="A415" s="373" t="s">
        <v>358</v>
      </c>
      <c r="B415" s="144" t="s">
        <v>2510</v>
      </c>
      <c r="C415" s="25" t="s">
        <v>1867</v>
      </c>
      <c r="D415" s="456">
        <v>25000</v>
      </c>
      <c r="E415" s="303"/>
      <c r="F415" s="303"/>
    </row>
    <row r="416" spans="1:6" outlineLevel="1" x14ac:dyDescent="0.25">
      <c r="A416" s="373" t="s">
        <v>359</v>
      </c>
      <c r="B416" s="144" t="s">
        <v>2511</v>
      </c>
      <c r="C416" s="5" t="s">
        <v>375</v>
      </c>
      <c r="D416" s="456">
        <v>20000</v>
      </c>
      <c r="E416" s="303"/>
      <c r="F416" s="303"/>
    </row>
    <row r="417" spans="1:6" s="29" customFormat="1" outlineLevel="1" x14ac:dyDescent="0.25">
      <c r="A417" s="373" t="s">
        <v>360</v>
      </c>
      <c r="B417" s="144" t="s">
        <v>2512</v>
      </c>
      <c r="C417" s="5" t="s">
        <v>1656</v>
      </c>
      <c r="D417" s="456">
        <v>10000</v>
      </c>
      <c r="E417" s="303"/>
      <c r="F417" s="303"/>
    </row>
    <row r="418" spans="1:6" s="29" customFormat="1" outlineLevel="1" x14ac:dyDescent="0.25">
      <c r="A418" s="373" t="s">
        <v>1696</v>
      </c>
      <c r="B418" s="144" t="s">
        <v>2513</v>
      </c>
      <c r="C418" s="5" t="s">
        <v>1697</v>
      </c>
      <c r="D418" s="456">
        <v>15000</v>
      </c>
      <c r="E418" s="303"/>
      <c r="F418" s="303"/>
    </row>
    <row r="419" spans="1:6" s="29" customFormat="1" outlineLevel="1" x14ac:dyDescent="0.25">
      <c r="A419" s="373" t="s">
        <v>1694</v>
      </c>
      <c r="B419" s="144" t="s">
        <v>2514</v>
      </c>
      <c r="C419" s="5" t="s">
        <v>1695</v>
      </c>
      <c r="D419" s="456">
        <v>18000</v>
      </c>
      <c r="E419" s="303"/>
      <c r="F419" s="303"/>
    </row>
    <row r="420" spans="1:6" outlineLevel="1" x14ac:dyDescent="0.25">
      <c r="A420" s="373" t="s">
        <v>1549</v>
      </c>
      <c r="B420" s="144" t="s">
        <v>2515</v>
      </c>
      <c r="C420" s="5" t="s">
        <v>1658</v>
      </c>
      <c r="D420" s="456">
        <v>20000</v>
      </c>
      <c r="E420" s="303"/>
      <c r="F420" s="303"/>
    </row>
    <row r="421" spans="1:6" outlineLevel="1" x14ac:dyDescent="0.25">
      <c r="A421" s="373" t="s">
        <v>1549</v>
      </c>
      <c r="B421" s="144" t="s">
        <v>2516</v>
      </c>
      <c r="C421" s="5" t="s">
        <v>1659</v>
      </c>
      <c r="D421" s="456">
        <v>30000</v>
      </c>
      <c r="E421" s="303"/>
      <c r="F421" s="303"/>
    </row>
    <row r="422" spans="1:6" ht="31.5" outlineLevel="1" x14ac:dyDescent="0.25">
      <c r="A422" s="373" t="s">
        <v>1549</v>
      </c>
      <c r="B422" s="144" t="s">
        <v>2517</v>
      </c>
      <c r="C422" s="5" t="s">
        <v>1657</v>
      </c>
      <c r="D422" s="456">
        <v>16000</v>
      </c>
      <c r="E422" s="303"/>
      <c r="F422" s="303"/>
    </row>
    <row r="423" spans="1:6" outlineLevel="1" x14ac:dyDescent="0.25">
      <c r="A423" s="373" t="s">
        <v>361</v>
      </c>
      <c r="B423" s="144" t="s">
        <v>2518</v>
      </c>
      <c r="C423" s="5" t="s">
        <v>376</v>
      </c>
      <c r="D423" s="456">
        <v>5000</v>
      </c>
      <c r="E423" s="303"/>
      <c r="F423" s="303"/>
    </row>
    <row r="424" spans="1:6" outlineLevel="1" x14ac:dyDescent="0.25">
      <c r="A424" s="373" t="s">
        <v>502</v>
      </c>
      <c r="B424" s="144" t="s">
        <v>2519</v>
      </c>
      <c r="C424" s="5" t="s">
        <v>1868</v>
      </c>
      <c r="D424" s="452">
        <v>10000</v>
      </c>
      <c r="E424" s="303"/>
      <c r="F424" s="300"/>
    </row>
    <row r="425" spans="1:6" outlineLevel="1" x14ac:dyDescent="0.25">
      <c r="A425" s="373" t="s">
        <v>502</v>
      </c>
      <c r="B425" s="144" t="s">
        <v>2520</v>
      </c>
      <c r="C425" s="5" t="s">
        <v>1869</v>
      </c>
      <c r="D425" s="37">
        <v>20000</v>
      </c>
      <c r="E425" s="357"/>
      <c r="F425" s="181"/>
    </row>
    <row r="426" spans="1:6" s="29" customFormat="1" outlineLevel="1" x14ac:dyDescent="0.25">
      <c r="A426" s="373" t="s">
        <v>362</v>
      </c>
      <c r="B426" s="144" t="s">
        <v>2521</v>
      </c>
      <c r="C426" s="5" t="s">
        <v>171</v>
      </c>
      <c r="D426" s="452">
        <v>20000</v>
      </c>
      <c r="E426" s="303"/>
      <c r="F426" s="300"/>
    </row>
    <row r="427" spans="1:6" outlineLevel="1" x14ac:dyDescent="0.25">
      <c r="A427" s="373" t="s">
        <v>363</v>
      </c>
      <c r="B427" s="144" t="s">
        <v>2522</v>
      </c>
      <c r="C427" s="5" t="s">
        <v>168</v>
      </c>
      <c r="D427" s="452">
        <v>16000</v>
      </c>
      <c r="E427" s="303"/>
      <c r="F427" s="300"/>
    </row>
    <row r="428" spans="1:6" outlineLevel="1" x14ac:dyDescent="0.25">
      <c r="A428" s="373" t="s">
        <v>364</v>
      </c>
      <c r="B428" s="144" t="s">
        <v>2523</v>
      </c>
      <c r="C428" s="5" t="s">
        <v>1870</v>
      </c>
      <c r="D428" s="456">
        <v>10000</v>
      </c>
      <c r="E428" s="303"/>
      <c r="F428" s="303"/>
    </row>
    <row r="429" spans="1:6" outlineLevel="1" x14ac:dyDescent="0.25">
      <c r="A429" s="373" t="s">
        <v>364</v>
      </c>
      <c r="B429" s="144" t="s">
        <v>2524</v>
      </c>
      <c r="C429" s="5" t="s">
        <v>1871</v>
      </c>
      <c r="D429" s="456">
        <v>18000</v>
      </c>
      <c r="E429" s="303"/>
      <c r="F429" s="303"/>
    </row>
    <row r="430" spans="1:6" outlineLevel="1" x14ac:dyDescent="0.25">
      <c r="A430" s="373" t="s">
        <v>364</v>
      </c>
      <c r="B430" s="144" t="s">
        <v>2525</v>
      </c>
      <c r="C430" s="5" t="s">
        <v>1872</v>
      </c>
      <c r="D430" s="456">
        <v>25000</v>
      </c>
      <c r="E430" s="303"/>
      <c r="F430" s="303"/>
    </row>
    <row r="431" spans="1:6" s="29" customFormat="1" outlineLevel="1" x14ac:dyDescent="0.25">
      <c r="A431" s="373" t="s">
        <v>365</v>
      </c>
      <c r="B431" s="144" t="s">
        <v>2526</v>
      </c>
      <c r="C431" s="5" t="s">
        <v>377</v>
      </c>
      <c r="D431" s="456">
        <v>4000</v>
      </c>
      <c r="E431" s="303"/>
      <c r="F431" s="303"/>
    </row>
    <row r="432" spans="1:6" s="29" customFormat="1" ht="31.5" outlineLevel="1" x14ac:dyDescent="0.25">
      <c r="A432" s="373" t="s">
        <v>366</v>
      </c>
      <c r="B432" s="144" t="s">
        <v>2527</v>
      </c>
      <c r="C432" s="5" t="s">
        <v>378</v>
      </c>
      <c r="D432" s="456">
        <v>5000</v>
      </c>
      <c r="E432" s="303"/>
      <c r="F432" s="303"/>
    </row>
    <row r="433" spans="1:6" s="29" customFormat="1" outlineLevel="1" x14ac:dyDescent="0.25">
      <c r="A433" s="373" t="s">
        <v>367</v>
      </c>
      <c r="B433" s="144" t="s">
        <v>2528</v>
      </c>
      <c r="C433" s="5" t="s">
        <v>379</v>
      </c>
      <c r="D433" s="456">
        <v>2000</v>
      </c>
      <c r="E433" s="303"/>
      <c r="F433" s="303"/>
    </row>
    <row r="434" spans="1:6" outlineLevel="1" x14ac:dyDescent="0.25">
      <c r="A434" s="373" t="s">
        <v>1550</v>
      </c>
      <c r="B434" s="144" t="s">
        <v>2529</v>
      </c>
      <c r="C434" s="5" t="s">
        <v>155</v>
      </c>
      <c r="D434" s="456">
        <v>6000</v>
      </c>
      <c r="E434" s="303"/>
      <c r="F434" s="303"/>
    </row>
    <row r="435" spans="1:6" outlineLevel="1" x14ac:dyDescent="0.25">
      <c r="A435" s="373" t="s">
        <v>1551</v>
      </c>
      <c r="B435" s="144" t="s">
        <v>2530</v>
      </c>
      <c r="C435" s="5" t="s">
        <v>166</v>
      </c>
      <c r="D435" s="456">
        <v>10000</v>
      </c>
      <c r="E435" s="303"/>
      <c r="F435" s="303"/>
    </row>
    <row r="436" spans="1:6" outlineLevel="1" x14ac:dyDescent="0.25">
      <c r="A436" s="373" t="s">
        <v>1552</v>
      </c>
      <c r="B436" s="144" t="s">
        <v>2531</v>
      </c>
      <c r="C436" s="5" t="s">
        <v>380</v>
      </c>
      <c r="D436" s="456">
        <v>10000</v>
      </c>
      <c r="E436" s="303"/>
      <c r="F436" s="303"/>
    </row>
    <row r="437" spans="1:6" outlineLevel="1" x14ac:dyDescent="0.25">
      <c r="A437" s="373" t="s">
        <v>368</v>
      </c>
      <c r="B437" s="144" t="s">
        <v>2532</v>
      </c>
      <c r="C437" s="5" t="s">
        <v>381</v>
      </c>
      <c r="D437" s="456">
        <v>5000</v>
      </c>
      <c r="E437" s="303"/>
      <c r="F437" s="303"/>
    </row>
    <row r="438" spans="1:6" outlineLevel="1" x14ac:dyDescent="0.25">
      <c r="A438" s="373" t="s">
        <v>369</v>
      </c>
      <c r="B438" s="144" t="s">
        <v>2533</v>
      </c>
      <c r="C438" s="25" t="s">
        <v>382</v>
      </c>
      <c r="D438" s="456">
        <v>10000</v>
      </c>
      <c r="E438" s="303"/>
      <c r="F438" s="303"/>
    </row>
    <row r="439" spans="1:6" outlineLevel="1" x14ac:dyDescent="0.25">
      <c r="A439" s="373" t="s">
        <v>1553</v>
      </c>
      <c r="B439" s="144" t="s">
        <v>2534</v>
      </c>
      <c r="C439" s="25" t="s">
        <v>1873</v>
      </c>
      <c r="D439" s="456">
        <v>2000</v>
      </c>
      <c r="E439" s="303"/>
      <c r="F439" s="303"/>
    </row>
    <row r="440" spans="1:6" outlineLevel="1" x14ac:dyDescent="0.25">
      <c r="A440" s="373" t="s">
        <v>1553</v>
      </c>
      <c r="B440" s="144" t="s">
        <v>2535</v>
      </c>
      <c r="C440" s="25" t="s">
        <v>1874</v>
      </c>
      <c r="D440" s="456">
        <v>5000</v>
      </c>
      <c r="E440" s="303"/>
      <c r="F440" s="303"/>
    </row>
    <row r="441" spans="1:6" outlineLevel="1" x14ac:dyDescent="0.25">
      <c r="A441" s="373" t="s">
        <v>408</v>
      </c>
      <c r="B441" s="144" t="s">
        <v>2536</v>
      </c>
      <c r="C441" s="25" t="s">
        <v>383</v>
      </c>
      <c r="D441" s="456">
        <v>7000</v>
      </c>
      <c r="E441" s="303"/>
      <c r="F441" s="303"/>
    </row>
    <row r="442" spans="1:6" outlineLevel="1" x14ac:dyDescent="0.25">
      <c r="A442" s="373" t="s">
        <v>1554</v>
      </c>
      <c r="B442" s="144" t="s">
        <v>2537</v>
      </c>
      <c r="C442" s="25" t="s">
        <v>1660</v>
      </c>
      <c r="D442" s="456">
        <v>5000</v>
      </c>
      <c r="E442" s="303"/>
      <c r="F442" s="303"/>
    </row>
    <row r="443" spans="1:6" outlineLevel="1" x14ac:dyDescent="0.25">
      <c r="A443" s="373" t="s">
        <v>409</v>
      </c>
      <c r="B443" s="144" t="s">
        <v>2538</v>
      </c>
      <c r="C443" s="25" t="s">
        <v>384</v>
      </c>
      <c r="D443" s="456">
        <v>12000</v>
      </c>
      <c r="E443" s="303"/>
      <c r="F443" s="303"/>
    </row>
    <row r="444" spans="1:6" outlineLevel="1" x14ac:dyDescent="0.25">
      <c r="A444" s="373" t="s">
        <v>370</v>
      </c>
      <c r="B444" s="144" t="s">
        <v>2539</v>
      </c>
      <c r="C444" s="25" t="s">
        <v>385</v>
      </c>
      <c r="D444" s="456">
        <v>10000</v>
      </c>
      <c r="E444" s="303"/>
      <c r="F444" s="303"/>
    </row>
    <row r="445" spans="1:6" outlineLevel="1" x14ac:dyDescent="0.25">
      <c r="A445" s="373" t="s">
        <v>1555</v>
      </c>
      <c r="B445" s="144" t="s">
        <v>2540</v>
      </c>
      <c r="C445" s="25" t="s">
        <v>530</v>
      </c>
      <c r="D445" s="456">
        <v>4000</v>
      </c>
      <c r="E445" s="303"/>
      <c r="F445" s="303"/>
    </row>
    <row r="446" spans="1:6" ht="31.5" outlineLevel="1" x14ac:dyDescent="0.25">
      <c r="A446" s="373" t="s">
        <v>1556</v>
      </c>
      <c r="B446" s="144" t="s">
        <v>2541</v>
      </c>
      <c r="C446" s="25" t="s">
        <v>386</v>
      </c>
      <c r="D446" s="456">
        <v>10000</v>
      </c>
      <c r="E446" s="303"/>
      <c r="F446" s="303"/>
    </row>
    <row r="447" spans="1:6" outlineLevel="1" x14ac:dyDescent="0.25">
      <c r="A447" s="373" t="s">
        <v>371</v>
      </c>
      <c r="B447" s="144" t="s">
        <v>2542</v>
      </c>
      <c r="C447" s="25" t="s">
        <v>387</v>
      </c>
      <c r="D447" s="456">
        <v>15000</v>
      </c>
      <c r="E447" s="303"/>
      <c r="F447" s="303"/>
    </row>
    <row r="448" spans="1:6" outlineLevel="1" x14ac:dyDescent="0.25">
      <c r="A448" s="373" t="s">
        <v>1557</v>
      </c>
      <c r="B448" s="144" t="s">
        <v>2543</v>
      </c>
      <c r="C448" s="25" t="s">
        <v>159</v>
      </c>
      <c r="D448" s="456">
        <v>10000</v>
      </c>
      <c r="E448" s="303"/>
      <c r="F448" s="303"/>
    </row>
    <row r="449" spans="1:6" outlineLevel="1" x14ac:dyDescent="0.25">
      <c r="A449" s="373" t="s">
        <v>1558</v>
      </c>
      <c r="B449" s="144" t="s">
        <v>2544</v>
      </c>
      <c r="C449" s="25" t="s">
        <v>388</v>
      </c>
      <c r="D449" s="456">
        <v>12000</v>
      </c>
      <c r="E449" s="303"/>
      <c r="F449" s="303"/>
    </row>
    <row r="450" spans="1:6" outlineLevel="1" x14ac:dyDescent="0.25">
      <c r="A450" s="373" t="s">
        <v>372</v>
      </c>
      <c r="B450" s="144" t="s">
        <v>2545</v>
      </c>
      <c r="C450" s="25" t="s">
        <v>389</v>
      </c>
      <c r="D450" s="456">
        <v>10000</v>
      </c>
      <c r="E450" s="303"/>
      <c r="F450" s="303"/>
    </row>
    <row r="451" spans="1:6" outlineLevel="1" x14ac:dyDescent="0.25">
      <c r="A451" s="373" t="s">
        <v>373</v>
      </c>
      <c r="B451" s="144" t="s">
        <v>2546</v>
      </c>
      <c r="C451" s="25" t="s">
        <v>390</v>
      </c>
      <c r="D451" s="456">
        <v>10000</v>
      </c>
      <c r="E451" s="303"/>
      <c r="F451" s="303"/>
    </row>
    <row r="452" spans="1:6" outlineLevel="1" x14ac:dyDescent="0.25">
      <c r="A452" s="373" t="s">
        <v>374</v>
      </c>
      <c r="B452" s="144" t="s">
        <v>2547</v>
      </c>
      <c r="C452" s="25" t="s">
        <v>391</v>
      </c>
      <c r="D452" s="456">
        <v>8000</v>
      </c>
      <c r="E452" s="303"/>
      <c r="F452" s="303"/>
    </row>
    <row r="453" spans="1:6" outlineLevel="1" x14ac:dyDescent="0.25">
      <c r="A453" s="373" t="s">
        <v>527</v>
      </c>
      <c r="B453" s="144" t="s">
        <v>2548</v>
      </c>
      <c r="C453" s="25" t="s">
        <v>135</v>
      </c>
      <c r="D453" s="452">
        <v>10000</v>
      </c>
      <c r="E453" s="303"/>
      <c r="F453" s="300"/>
    </row>
    <row r="454" spans="1:6" s="50" customFormat="1" x14ac:dyDescent="0.25">
      <c r="A454" s="194"/>
      <c r="B454" s="70"/>
      <c r="C454" s="60" t="s">
        <v>2928</v>
      </c>
      <c r="D454" s="55"/>
      <c r="E454" s="337"/>
      <c r="F454" s="349"/>
    </row>
    <row r="455" spans="1:6" outlineLevel="1" x14ac:dyDescent="0.25">
      <c r="A455" s="373" t="s">
        <v>414</v>
      </c>
      <c r="B455" s="147" t="s">
        <v>2549</v>
      </c>
      <c r="C455" s="25" t="s">
        <v>428</v>
      </c>
      <c r="D455" s="456">
        <v>20000</v>
      </c>
      <c r="E455" s="303"/>
      <c r="F455" s="303"/>
    </row>
    <row r="456" spans="1:6" ht="31.5" outlineLevel="1" x14ac:dyDescent="0.25">
      <c r="A456" s="373" t="s">
        <v>396</v>
      </c>
      <c r="B456" s="147" t="s">
        <v>2550</v>
      </c>
      <c r="C456" s="25" t="s">
        <v>417</v>
      </c>
      <c r="D456" s="456">
        <v>50000</v>
      </c>
      <c r="E456" s="303"/>
      <c r="F456" s="303"/>
    </row>
    <row r="457" spans="1:6" outlineLevel="1" x14ac:dyDescent="0.25">
      <c r="A457" s="373" t="s">
        <v>393</v>
      </c>
      <c r="B457" s="147" t="s">
        <v>2551</v>
      </c>
      <c r="C457" s="25" t="s">
        <v>153</v>
      </c>
      <c r="D457" s="456">
        <v>40000</v>
      </c>
      <c r="E457" s="303"/>
      <c r="F457" s="303"/>
    </row>
    <row r="458" spans="1:6" s="124" customFormat="1" ht="31.5" outlineLevel="1" x14ac:dyDescent="0.25">
      <c r="A458" s="373" t="s">
        <v>394</v>
      </c>
      <c r="B458" s="147" t="s">
        <v>2552</v>
      </c>
      <c r="C458" s="25" t="s">
        <v>1624</v>
      </c>
      <c r="D458" s="456">
        <v>50000</v>
      </c>
      <c r="E458" s="303"/>
      <c r="F458" s="303"/>
    </row>
    <row r="459" spans="1:6" outlineLevel="1" x14ac:dyDescent="0.25">
      <c r="A459" s="373" t="s">
        <v>395</v>
      </c>
      <c r="B459" s="147" t="s">
        <v>2553</v>
      </c>
      <c r="C459" s="25" t="s">
        <v>416</v>
      </c>
      <c r="D459" s="456">
        <v>50000</v>
      </c>
      <c r="E459" s="303"/>
      <c r="F459" s="303"/>
    </row>
    <row r="460" spans="1:6" outlineLevel="1" x14ac:dyDescent="0.25">
      <c r="A460" s="373" t="s">
        <v>397</v>
      </c>
      <c r="B460" s="147" t="s">
        <v>2554</v>
      </c>
      <c r="C460" s="25" t="s">
        <v>156</v>
      </c>
      <c r="D460" s="456">
        <v>30000</v>
      </c>
      <c r="E460" s="303"/>
      <c r="F460" s="303"/>
    </row>
    <row r="461" spans="1:6" outlineLevel="1" x14ac:dyDescent="0.25">
      <c r="A461" s="373" t="s">
        <v>411</v>
      </c>
      <c r="B461" s="147" t="s">
        <v>2555</v>
      </c>
      <c r="C461" s="25" t="s">
        <v>163</v>
      </c>
      <c r="D461" s="456">
        <v>20000</v>
      </c>
      <c r="E461" s="303"/>
      <c r="F461" s="303"/>
    </row>
    <row r="462" spans="1:6" outlineLevel="1" x14ac:dyDescent="0.25">
      <c r="A462" s="373" t="s">
        <v>412</v>
      </c>
      <c r="B462" s="147" t="s">
        <v>2556</v>
      </c>
      <c r="C462" s="25" t="s">
        <v>426</v>
      </c>
      <c r="D462" s="456">
        <v>30000</v>
      </c>
      <c r="E462" s="303"/>
      <c r="F462" s="303"/>
    </row>
    <row r="463" spans="1:6" outlineLevel="1" x14ac:dyDescent="0.25">
      <c r="A463" s="373" t="s">
        <v>413</v>
      </c>
      <c r="B463" s="147" t="s">
        <v>2557</v>
      </c>
      <c r="C463" s="25" t="s">
        <v>427</v>
      </c>
      <c r="D463" s="456">
        <v>40000</v>
      </c>
      <c r="E463" s="303"/>
      <c r="F463" s="303"/>
    </row>
    <row r="464" spans="1:6" outlineLevel="1" x14ac:dyDescent="0.25">
      <c r="A464" s="373" t="s">
        <v>405</v>
      </c>
      <c r="B464" s="147" t="s">
        <v>2558</v>
      </c>
      <c r="C464" s="25" t="s">
        <v>421</v>
      </c>
      <c r="D464" s="456">
        <v>50000</v>
      </c>
      <c r="E464" s="303"/>
      <c r="F464" s="303"/>
    </row>
    <row r="465" spans="1:6" outlineLevel="1" x14ac:dyDescent="0.25">
      <c r="A465" s="373" t="s">
        <v>402</v>
      </c>
      <c r="B465" s="147" t="s">
        <v>2559</v>
      </c>
      <c r="C465" s="25" t="s">
        <v>418</v>
      </c>
      <c r="D465" s="456">
        <v>35000</v>
      </c>
      <c r="E465" s="303"/>
      <c r="F465" s="303"/>
    </row>
    <row r="466" spans="1:6" outlineLevel="1" x14ac:dyDescent="0.25">
      <c r="A466" s="373" t="s">
        <v>403</v>
      </c>
      <c r="B466" s="147" t="s">
        <v>2560</v>
      </c>
      <c r="C466" s="25" t="s">
        <v>419</v>
      </c>
      <c r="D466" s="456">
        <v>35000</v>
      </c>
      <c r="E466" s="303"/>
      <c r="F466" s="303"/>
    </row>
    <row r="467" spans="1:6" outlineLevel="1" x14ac:dyDescent="0.25">
      <c r="A467" s="373" t="s">
        <v>401</v>
      </c>
      <c r="B467" s="147" t="s">
        <v>2561</v>
      </c>
      <c r="C467" s="25" t="s">
        <v>158</v>
      </c>
      <c r="D467" s="456">
        <v>50000</v>
      </c>
      <c r="E467" s="303"/>
      <c r="F467" s="303"/>
    </row>
    <row r="468" spans="1:6" outlineLevel="1" x14ac:dyDescent="0.25">
      <c r="A468" s="373" t="s">
        <v>392</v>
      </c>
      <c r="B468" s="147" t="s">
        <v>2562</v>
      </c>
      <c r="C468" s="25" t="s">
        <v>415</v>
      </c>
      <c r="D468" s="456">
        <v>20000</v>
      </c>
      <c r="E468" s="303"/>
      <c r="F468" s="303"/>
    </row>
    <row r="469" spans="1:6" outlineLevel="1" x14ac:dyDescent="0.25">
      <c r="A469" s="373" t="s">
        <v>398</v>
      </c>
      <c r="B469" s="147" t="s">
        <v>2563</v>
      </c>
      <c r="C469" s="25" t="s">
        <v>2885</v>
      </c>
      <c r="D469" s="456">
        <v>70000</v>
      </c>
      <c r="E469" s="303"/>
      <c r="F469" s="303"/>
    </row>
    <row r="470" spans="1:6" outlineLevel="1" x14ac:dyDescent="0.25">
      <c r="A470" s="373" t="s">
        <v>398</v>
      </c>
      <c r="B470" s="147" t="s">
        <v>2564</v>
      </c>
      <c r="C470" s="25" t="s">
        <v>1984</v>
      </c>
      <c r="D470" s="456">
        <v>130000</v>
      </c>
      <c r="E470" s="303"/>
      <c r="F470" s="303"/>
    </row>
    <row r="471" spans="1:6" outlineLevel="1" x14ac:dyDescent="0.25">
      <c r="A471" s="373" t="s">
        <v>407</v>
      </c>
      <c r="B471" s="147" t="s">
        <v>2565</v>
      </c>
      <c r="C471" s="25" t="s">
        <v>424</v>
      </c>
      <c r="D471" s="456">
        <v>60000</v>
      </c>
      <c r="E471" s="303"/>
      <c r="F471" s="303"/>
    </row>
    <row r="472" spans="1:6" outlineLevel="1" x14ac:dyDescent="0.25">
      <c r="A472" s="373" t="s">
        <v>404</v>
      </c>
      <c r="B472" s="147" t="s">
        <v>2566</v>
      </c>
      <c r="C472" s="25" t="s">
        <v>420</v>
      </c>
      <c r="D472" s="456">
        <v>40000</v>
      </c>
      <c r="E472" s="303"/>
      <c r="F472" s="303"/>
    </row>
    <row r="473" spans="1:6" outlineLevel="1" x14ac:dyDescent="0.25">
      <c r="A473" s="373" t="s">
        <v>408</v>
      </c>
      <c r="B473" s="147" t="s">
        <v>2567</v>
      </c>
      <c r="C473" s="25" t="s">
        <v>383</v>
      </c>
      <c r="D473" s="456">
        <v>9000</v>
      </c>
      <c r="E473" s="303"/>
      <c r="F473" s="303"/>
    </row>
    <row r="474" spans="1:6" outlineLevel="1" x14ac:dyDescent="0.25">
      <c r="A474" s="373" t="s">
        <v>409</v>
      </c>
      <c r="B474" s="147" t="s">
        <v>2568</v>
      </c>
      <c r="C474" s="25" t="s">
        <v>384</v>
      </c>
      <c r="D474" s="456">
        <v>15000</v>
      </c>
      <c r="E474" s="303"/>
      <c r="F474" s="303"/>
    </row>
    <row r="475" spans="1:6" outlineLevel="1" x14ac:dyDescent="0.25">
      <c r="A475" s="373" t="s">
        <v>410</v>
      </c>
      <c r="B475" s="147" t="s">
        <v>2569</v>
      </c>
      <c r="C475" s="25" t="s">
        <v>425</v>
      </c>
      <c r="D475" s="456">
        <v>40000</v>
      </c>
      <c r="E475" s="303"/>
      <c r="F475" s="303"/>
    </row>
    <row r="476" spans="1:6" outlineLevel="1" x14ac:dyDescent="0.25">
      <c r="A476" s="373" t="s">
        <v>406</v>
      </c>
      <c r="B476" s="147" t="s">
        <v>2570</v>
      </c>
      <c r="C476" s="25" t="s">
        <v>422</v>
      </c>
      <c r="D476" s="456">
        <v>25000</v>
      </c>
      <c r="E476" s="303"/>
      <c r="F476" s="303"/>
    </row>
    <row r="477" spans="1:6" outlineLevel="1" x14ac:dyDescent="0.25">
      <c r="A477" s="373" t="s">
        <v>406</v>
      </c>
      <c r="B477" s="147" t="s">
        <v>2571</v>
      </c>
      <c r="C477" s="25" t="s">
        <v>423</v>
      </c>
      <c r="D477" s="456">
        <v>70000</v>
      </c>
      <c r="E477" s="303"/>
      <c r="F477" s="303"/>
    </row>
    <row r="478" spans="1:6" s="50" customFormat="1" x14ac:dyDescent="0.25">
      <c r="A478" s="194"/>
      <c r="B478" s="70"/>
      <c r="C478" s="60" t="s">
        <v>2929</v>
      </c>
      <c r="D478" s="84"/>
      <c r="E478" s="303"/>
      <c r="F478" s="300"/>
    </row>
    <row r="479" spans="1:6" outlineLevel="1" x14ac:dyDescent="0.25">
      <c r="A479" s="373" t="s">
        <v>455</v>
      </c>
      <c r="B479" s="147" t="s">
        <v>2572</v>
      </c>
      <c r="C479" s="25" t="s">
        <v>476</v>
      </c>
      <c r="D479" s="456">
        <v>20000</v>
      </c>
      <c r="E479" s="303"/>
      <c r="F479" s="303"/>
    </row>
    <row r="480" spans="1:6" outlineLevel="1" x14ac:dyDescent="0.25">
      <c r="A480" s="373" t="s">
        <v>447</v>
      </c>
      <c r="B480" s="147" t="s">
        <v>2573</v>
      </c>
      <c r="C480" s="25" t="s">
        <v>470</v>
      </c>
      <c r="D480" s="456">
        <v>40000</v>
      </c>
      <c r="E480" s="303"/>
      <c r="F480" s="303"/>
    </row>
    <row r="481" spans="1:6" ht="31.5" outlineLevel="1" x14ac:dyDescent="0.25">
      <c r="A481" s="373" t="s">
        <v>445</v>
      </c>
      <c r="B481" s="147" t="s">
        <v>2574</v>
      </c>
      <c r="C481" s="25" t="s">
        <v>1878</v>
      </c>
      <c r="D481" s="456">
        <v>30000</v>
      </c>
      <c r="E481" s="303"/>
      <c r="F481" s="303"/>
    </row>
    <row r="482" spans="1:6" ht="31.5" outlineLevel="1" x14ac:dyDescent="0.25">
      <c r="A482" s="373" t="s">
        <v>445</v>
      </c>
      <c r="B482" s="147" t="s">
        <v>2575</v>
      </c>
      <c r="C482" s="25" t="s">
        <v>1879</v>
      </c>
      <c r="D482" s="456">
        <v>40000</v>
      </c>
      <c r="E482" s="303"/>
      <c r="F482" s="303"/>
    </row>
    <row r="483" spans="1:6" ht="31.5" outlineLevel="1" x14ac:dyDescent="0.25">
      <c r="A483" s="373" t="s">
        <v>445</v>
      </c>
      <c r="B483" s="147" t="s">
        <v>2576</v>
      </c>
      <c r="C483" s="25" t="s">
        <v>1880</v>
      </c>
      <c r="D483" s="456">
        <v>50000</v>
      </c>
      <c r="E483" s="303"/>
      <c r="F483" s="303"/>
    </row>
    <row r="484" spans="1:6" outlineLevel="1" x14ac:dyDescent="0.25">
      <c r="A484" s="373" t="s">
        <v>430</v>
      </c>
      <c r="B484" s="147" t="s">
        <v>2577</v>
      </c>
      <c r="C484" s="25" t="s">
        <v>460</v>
      </c>
      <c r="D484" s="456">
        <v>20000</v>
      </c>
      <c r="E484" s="303"/>
      <c r="F484" s="303"/>
    </row>
    <row r="485" spans="1:6" outlineLevel="1" x14ac:dyDescent="0.25">
      <c r="A485" s="373" t="s">
        <v>446</v>
      </c>
      <c r="B485" s="147" t="s">
        <v>2578</v>
      </c>
      <c r="C485" s="25" t="s">
        <v>160</v>
      </c>
      <c r="D485" s="456">
        <v>20000</v>
      </c>
      <c r="E485" s="303"/>
      <c r="F485" s="303"/>
    </row>
    <row r="486" spans="1:6" outlineLevel="1" x14ac:dyDescent="0.25">
      <c r="A486" s="373" t="s">
        <v>453</v>
      </c>
      <c r="B486" s="147" t="s">
        <v>2579</v>
      </c>
      <c r="C486" s="25" t="s">
        <v>169</v>
      </c>
      <c r="D486" s="456">
        <v>20000</v>
      </c>
      <c r="E486" s="303"/>
      <c r="F486" s="303"/>
    </row>
    <row r="487" spans="1:6" outlineLevel="1" x14ac:dyDescent="0.25">
      <c r="A487" s="373" t="s">
        <v>457</v>
      </c>
      <c r="B487" s="147" t="s">
        <v>2580</v>
      </c>
      <c r="C487" s="25" t="s">
        <v>478</v>
      </c>
      <c r="D487" s="456">
        <v>30000</v>
      </c>
      <c r="E487" s="303"/>
      <c r="F487" s="303"/>
    </row>
    <row r="488" spans="1:6" outlineLevel="1" x14ac:dyDescent="0.25">
      <c r="A488" s="373" t="s">
        <v>443</v>
      </c>
      <c r="B488" s="147" t="s">
        <v>2581</v>
      </c>
      <c r="C488" s="25" t="s">
        <v>468</v>
      </c>
      <c r="D488" s="456">
        <v>50000</v>
      </c>
      <c r="E488" s="303"/>
      <c r="F488" s="303"/>
    </row>
    <row r="489" spans="1:6" outlineLevel="1" x14ac:dyDescent="0.25">
      <c r="A489" s="373" t="s">
        <v>454</v>
      </c>
      <c r="B489" s="147" t="s">
        <v>2582</v>
      </c>
      <c r="C489" s="25" t="s">
        <v>475</v>
      </c>
      <c r="D489" s="456">
        <v>60000</v>
      </c>
      <c r="E489" s="303"/>
      <c r="F489" s="303"/>
    </row>
    <row r="490" spans="1:6" outlineLevel="1" x14ac:dyDescent="0.25">
      <c r="A490" s="373" t="s">
        <v>442</v>
      </c>
      <c r="B490" s="147" t="s">
        <v>2583</v>
      </c>
      <c r="C490" s="25" t="s">
        <v>1881</v>
      </c>
      <c r="D490" s="456">
        <v>15000</v>
      </c>
      <c r="E490" s="303"/>
      <c r="F490" s="303"/>
    </row>
    <row r="491" spans="1:6" outlineLevel="1" x14ac:dyDescent="0.25">
      <c r="A491" s="373" t="s">
        <v>442</v>
      </c>
      <c r="B491" s="147" t="s">
        <v>2584</v>
      </c>
      <c r="C491" s="25" t="s">
        <v>1882</v>
      </c>
      <c r="D491" s="456">
        <v>20000</v>
      </c>
      <c r="E491" s="303"/>
      <c r="F491" s="303"/>
    </row>
    <row r="492" spans="1:6" outlineLevel="1" x14ac:dyDescent="0.25">
      <c r="A492" s="373" t="s">
        <v>442</v>
      </c>
      <c r="B492" s="147" t="s">
        <v>2585</v>
      </c>
      <c r="C492" s="25" t="s">
        <v>1883</v>
      </c>
      <c r="D492" s="456">
        <v>25000</v>
      </c>
      <c r="E492" s="303"/>
      <c r="F492" s="303"/>
    </row>
    <row r="493" spans="1:6" outlineLevel="1" x14ac:dyDescent="0.25">
      <c r="A493" s="373" t="s">
        <v>452</v>
      </c>
      <c r="B493" s="147" t="s">
        <v>2586</v>
      </c>
      <c r="C493" s="25" t="s">
        <v>474</v>
      </c>
      <c r="D493" s="456">
        <v>25000</v>
      </c>
      <c r="E493" s="303"/>
      <c r="F493" s="303"/>
    </row>
    <row r="494" spans="1:6" outlineLevel="1" x14ac:dyDescent="0.25">
      <c r="A494" s="373" t="s">
        <v>441</v>
      </c>
      <c r="B494" s="147" t="s">
        <v>2587</v>
      </c>
      <c r="C494" s="25" t="s">
        <v>467</v>
      </c>
      <c r="D494" s="456">
        <v>30000</v>
      </c>
      <c r="E494" s="303"/>
      <c r="F494" s="303"/>
    </row>
    <row r="495" spans="1:6" outlineLevel="1" x14ac:dyDescent="0.25">
      <c r="A495" s="373" t="s">
        <v>1617</v>
      </c>
      <c r="B495" s="147" t="s">
        <v>2588</v>
      </c>
      <c r="C495" s="26" t="s">
        <v>463</v>
      </c>
      <c r="D495" s="456">
        <v>35000</v>
      </c>
      <c r="E495" s="303"/>
      <c r="F495" s="303"/>
    </row>
    <row r="496" spans="1:6" outlineLevel="1" x14ac:dyDescent="0.25">
      <c r="A496" s="373" t="s">
        <v>439</v>
      </c>
      <c r="B496" s="147" t="s">
        <v>2589</v>
      </c>
      <c r="C496" s="26" t="s">
        <v>465</v>
      </c>
      <c r="D496" s="456">
        <v>50000</v>
      </c>
      <c r="E496" s="303"/>
      <c r="F496" s="303"/>
    </row>
    <row r="497" spans="1:6" outlineLevel="1" x14ac:dyDescent="0.25">
      <c r="A497" s="373" t="s">
        <v>440</v>
      </c>
      <c r="B497" s="147" t="s">
        <v>2590</v>
      </c>
      <c r="C497" s="26" t="s">
        <v>466</v>
      </c>
      <c r="D497" s="456">
        <v>60000</v>
      </c>
      <c r="E497" s="303"/>
      <c r="F497" s="303"/>
    </row>
    <row r="498" spans="1:6" outlineLevel="1" x14ac:dyDescent="0.25">
      <c r="A498" s="373" t="s">
        <v>438</v>
      </c>
      <c r="B498" s="147" t="s">
        <v>2591</v>
      </c>
      <c r="C498" s="26" t="s">
        <v>464</v>
      </c>
      <c r="D498" s="456">
        <v>50000</v>
      </c>
      <c r="E498" s="303"/>
      <c r="F498" s="303"/>
    </row>
    <row r="499" spans="1:6" outlineLevel="1" x14ac:dyDescent="0.25">
      <c r="A499" s="373" t="s">
        <v>449</v>
      </c>
      <c r="B499" s="147" t="s">
        <v>2592</v>
      </c>
      <c r="C499" s="26" t="s">
        <v>164</v>
      </c>
      <c r="D499" s="456">
        <v>20000</v>
      </c>
      <c r="E499" s="303"/>
      <c r="F499" s="303"/>
    </row>
    <row r="500" spans="1:6" outlineLevel="1" x14ac:dyDescent="0.25">
      <c r="A500" s="373" t="s">
        <v>431</v>
      </c>
      <c r="B500" s="147" t="s">
        <v>2593</v>
      </c>
      <c r="C500" s="26" t="s">
        <v>461</v>
      </c>
      <c r="D500" s="456">
        <v>25000</v>
      </c>
      <c r="E500" s="303"/>
      <c r="F500" s="303"/>
    </row>
    <row r="501" spans="1:6" ht="31.5" outlineLevel="1" x14ac:dyDescent="0.25">
      <c r="A501" s="373" t="s">
        <v>432</v>
      </c>
      <c r="B501" s="147" t="s">
        <v>2594</v>
      </c>
      <c r="C501" s="26" t="s">
        <v>462</v>
      </c>
      <c r="D501" s="456">
        <v>50000</v>
      </c>
      <c r="E501" s="303"/>
      <c r="F501" s="303"/>
    </row>
    <row r="502" spans="1:6" outlineLevel="1" x14ac:dyDescent="0.25">
      <c r="A502" s="373" t="s">
        <v>137</v>
      </c>
      <c r="B502" s="147" t="s">
        <v>2595</v>
      </c>
      <c r="C502" s="25" t="s">
        <v>138</v>
      </c>
      <c r="D502" s="456">
        <v>20000</v>
      </c>
      <c r="E502" s="303"/>
      <c r="F502" s="303"/>
    </row>
    <row r="503" spans="1:6" outlineLevel="1" x14ac:dyDescent="0.25">
      <c r="A503" s="373" t="s">
        <v>448</v>
      </c>
      <c r="B503" s="147" t="s">
        <v>2596</v>
      </c>
      <c r="C503" s="25" t="s">
        <v>471</v>
      </c>
      <c r="D503" s="456">
        <v>10000</v>
      </c>
      <c r="E503" s="303"/>
      <c r="F503" s="303"/>
    </row>
    <row r="504" spans="1:6" outlineLevel="1" x14ac:dyDescent="0.25">
      <c r="A504" s="373" t="s">
        <v>433</v>
      </c>
      <c r="B504" s="147" t="s">
        <v>2597</v>
      </c>
      <c r="C504" s="25" t="s">
        <v>142</v>
      </c>
      <c r="D504" s="456">
        <v>35000</v>
      </c>
      <c r="E504" s="303"/>
      <c r="F504" s="303"/>
    </row>
    <row r="505" spans="1:6" ht="31.5" outlineLevel="1" x14ac:dyDescent="0.25">
      <c r="A505" s="373" t="s">
        <v>434</v>
      </c>
      <c r="B505" s="147" t="s">
        <v>2598</v>
      </c>
      <c r="C505" s="25" t="s">
        <v>144</v>
      </c>
      <c r="D505" s="456">
        <v>45000</v>
      </c>
      <c r="E505" s="303"/>
      <c r="F505" s="303"/>
    </row>
    <row r="506" spans="1:6" outlineLevel="1" x14ac:dyDescent="0.25">
      <c r="A506" s="373" t="s">
        <v>435</v>
      </c>
      <c r="B506" s="147" t="s">
        <v>2599</v>
      </c>
      <c r="C506" s="25" t="s">
        <v>146</v>
      </c>
      <c r="D506" s="456">
        <v>45000</v>
      </c>
      <c r="E506" s="303"/>
      <c r="F506" s="303"/>
    </row>
    <row r="507" spans="1:6" ht="31.5" outlineLevel="1" x14ac:dyDescent="0.25">
      <c r="A507" s="373" t="s">
        <v>437</v>
      </c>
      <c r="B507" s="147" t="s">
        <v>2600</v>
      </c>
      <c r="C507" s="25" t="s">
        <v>151</v>
      </c>
      <c r="D507" s="456">
        <v>50000</v>
      </c>
      <c r="E507" s="303"/>
      <c r="F507" s="303"/>
    </row>
    <row r="508" spans="1:6" outlineLevel="1" x14ac:dyDescent="0.25">
      <c r="A508" s="373" t="s">
        <v>436</v>
      </c>
      <c r="B508" s="147" t="s">
        <v>2601</v>
      </c>
      <c r="C508" s="25" t="s">
        <v>148</v>
      </c>
      <c r="D508" s="456">
        <v>50000</v>
      </c>
      <c r="E508" s="303"/>
      <c r="F508" s="303"/>
    </row>
    <row r="509" spans="1:6" outlineLevel="1" x14ac:dyDescent="0.25">
      <c r="A509" s="373" t="s">
        <v>429</v>
      </c>
      <c r="B509" s="147" t="s">
        <v>2602</v>
      </c>
      <c r="C509" s="25" t="s">
        <v>459</v>
      </c>
      <c r="D509" s="456">
        <v>20000</v>
      </c>
      <c r="E509" s="303"/>
      <c r="F509" s="303"/>
    </row>
    <row r="510" spans="1:6" outlineLevel="1" x14ac:dyDescent="0.25">
      <c r="A510" s="373" t="s">
        <v>456</v>
      </c>
      <c r="B510" s="147" t="s">
        <v>2603</v>
      </c>
      <c r="C510" s="25" t="s">
        <v>477</v>
      </c>
      <c r="D510" s="456">
        <v>20000</v>
      </c>
      <c r="E510" s="303"/>
      <c r="F510" s="303"/>
    </row>
    <row r="511" spans="1:6" outlineLevel="1" x14ac:dyDescent="0.25">
      <c r="A511" s="373" t="s">
        <v>444</v>
      </c>
      <c r="B511" s="147" t="s">
        <v>2604</v>
      </c>
      <c r="C511" s="25" t="s">
        <v>469</v>
      </c>
      <c r="D511" s="456">
        <v>80000</v>
      </c>
      <c r="E511" s="303"/>
      <c r="F511" s="303"/>
    </row>
    <row r="512" spans="1:6" ht="31.5" outlineLevel="1" x14ac:dyDescent="0.25">
      <c r="A512" s="373" t="s">
        <v>458</v>
      </c>
      <c r="B512" s="147" t="s">
        <v>2605</v>
      </c>
      <c r="C512" s="25" t="s">
        <v>479</v>
      </c>
      <c r="D512" s="456">
        <v>30000</v>
      </c>
      <c r="E512" s="303"/>
      <c r="F512" s="303"/>
    </row>
    <row r="513" spans="1:6" outlineLevel="1" x14ac:dyDescent="0.25">
      <c r="A513" s="373" t="s">
        <v>450</v>
      </c>
      <c r="B513" s="147" t="s">
        <v>2606</v>
      </c>
      <c r="C513" s="25" t="s">
        <v>472</v>
      </c>
      <c r="D513" s="456">
        <v>30000</v>
      </c>
      <c r="E513" s="303"/>
      <c r="F513" s="303"/>
    </row>
    <row r="514" spans="1:6" outlineLevel="1" x14ac:dyDescent="0.25">
      <c r="A514" s="373" t="s">
        <v>451</v>
      </c>
      <c r="B514" s="147" t="s">
        <v>2607</v>
      </c>
      <c r="C514" s="25" t="s">
        <v>473</v>
      </c>
      <c r="D514" s="456">
        <v>70000</v>
      </c>
      <c r="E514" s="303"/>
      <c r="F514" s="303"/>
    </row>
    <row r="515" spans="1:6" outlineLevel="1" x14ac:dyDescent="0.25">
      <c r="A515" s="373" t="s">
        <v>1762</v>
      </c>
      <c r="B515" s="147" t="s">
        <v>2608</v>
      </c>
      <c r="C515" s="25" t="s">
        <v>1763</v>
      </c>
      <c r="D515" s="456">
        <v>25000</v>
      </c>
      <c r="E515" s="303"/>
      <c r="F515" s="303"/>
    </row>
    <row r="516" spans="1:6" s="50" customFormat="1" x14ac:dyDescent="0.25">
      <c r="A516" s="194"/>
      <c r="B516" s="70"/>
      <c r="C516" s="60" t="s">
        <v>2930</v>
      </c>
      <c r="D516" s="84"/>
      <c r="E516" s="303"/>
      <c r="F516" s="300"/>
    </row>
    <row r="517" spans="1:6" outlineLevel="1" x14ac:dyDescent="0.25">
      <c r="A517" s="373" t="s">
        <v>455</v>
      </c>
      <c r="B517" s="147" t="s">
        <v>2609</v>
      </c>
      <c r="C517" s="25" t="s">
        <v>476</v>
      </c>
      <c r="D517" s="452">
        <v>20000</v>
      </c>
      <c r="E517" s="303"/>
      <c r="F517" s="300"/>
    </row>
    <row r="518" spans="1:6" outlineLevel="1" x14ac:dyDescent="0.25">
      <c r="A518" s="373" t="s">
        <v>494</v>
      </c>
      <c r="B518" s="147" t="s">
        <v>2610</v>
      </c>
      <c r="C518" s="25" t="s">
        <v>1884</v>
      </c>
      <c r="D518" s="452">
        <v>25000</v>
      </c>
      <c r="E518" s="303"/>
      <c r="F518" s="300"/>
    </row>
    <row r="519" spans="1:6" outlineLevel="1" x14ac:dyDescent="0.25">
      <c r="A519" s="373" t="s">
        <v>494</v>
      </c>
      <c r="B519" s="147" t="s">
        <v>2611</v>
      </c>
      <c r="C519" s="25" t="s">
        <v>1885</v>
      </c>
      <c r="D519" s="452">
        <v>30000</v>
      </c>
      <c r="E519" s="303"/>
      <c r="F519" s="300"/>
    </row>
    <row r="520" spans="1:6" outlineLevel="1" x14ac:dyDescent="0.25">
      <c r="A520" s="373" t="s">
        <v>494</v>
      </c>
      <c r="B520" s="147" t="s">
        <v>2612</v>
      </c>
      <c r="C520" s="25" t="s">
        <v>1886</v>
      </c>
      <c r="D520" s="452">
        <v>40000</v>
      </c>
      <c r="E520" s="303"/>
      <c r="F520" s="300"/>
    </row>
    <row r="521" spans="1:6" outlineLevel="1" x14ac:dyDescent="0.25">
      <c r="A521" s="373" t="s">
        <v>496</v>
      </c>
      <c r="B521" s="147" t="s">
        <v>2613</v>
      </c>
      <c r="C521" s="25" t="s">
        <v>514</v>
      </c>
      <c r="D521" s="452">
        <v>10000</v>
      </c>
      <c r="E521" s="303"/>
      <c r="F521" s="300"/>
    </row>
    <row r="522" spans="1:6" outlineLevel="1" x14ac:dyDescent="0.25">
      <c r="A522" s="373" t="s">
        <v>484</v>
      </c>
      <c r="B522" s="147" t="s">
        <v>2614</v>
      </c>
      <c r="C522" s="25" t="s">
        <v>510</v>
      </c>
      <c r="D522" s="452">
        <v>25000</v>
      </c>
      <c r="E522" s="303"/>
      <c r="F522" s="300"/>
    </row>
    <row r="523" spans="1:6" outlineLevel="1" x14ac:dyDescent="0.25">
      <c r="A523" s="373" t="s">
        <v>172</v>
      </c>
      <c r="B523" s="147" t="s">
        <v>2615</v>
      </c>
      <c r="C523" s="25" t="s">
        <v>173</v>
      </c>
      <c r="D523" s="452">
        <v>18000</v>
      </c>
      <c r="E523" s="303"/>
      <c r="F523" s="300"/>
    </row>
    <row r="524" spans="1:6" outlineLevel="1" x14ac:dyDescent="0.25">
      <c r="A524" s="373" t="s">
        <v>500</v>
      </c>
      <c r="B524" s="147" t="s">
        <v>2616</v>
      </c>
      <c r="C524" s="25" t="s">
        <v>161</v>
      </c>
      <c r="D524" s="452">
        <v>60000</v>
      </c>
      <c r="E524" s="303"/>
      <c r="F524" s="300"/>
    </row>
    <row r="525" spans="1:6" ht="31.5" outlineLevel="1" x14ac:dyDescent="0.25">
      <c r="A525" s="373" t="s">
        <v>499</v>
      </c>
      <c r="B525" s="147" t="s">
        <v>2617</v>
      </c>
      <c r="C525" s="25" t="s">
        <v>519</v>
      </c>
      <c r="D525" s="452">
        <v>30000</v>
      </c>
      <c r="E525" s="303"/>
      <c r="F525" s="300"/>
    </row>
    <row r="526" spans="1:6" ht="31.5" outlineLevel="1" x14ac:dyDescent="0.25">
      <c r="A526" s="373" t="s">
        <v>499</v>
      </c>
      <c r="B526" s="147" t="s">
        <v>2618</v>
      </c>
      <c r="C526" s="25" t="s">
        <v>520</v>
      </c>
      <c r="D526" s="452">
        <v>40000</v>
      </c>
      <c r="E526" s="303"/>
      <c r="F526" s="300"/>
    </row>
    <row r="527" spans="1:6" ht="31.5" outlineLevel="1" x14ac:dyDescent="0.25">
      <c r="A527" s="373" t="s">
        <v>499</v>
      </c>
      <c r="B527" s="147" t="s">
        <v>2619</v>
      </c>
      <c r="C527" s="25" t="s">
        <v>521</v>
      </c>
      <c r="D527" s="452">
        <v>50000</v>
      </c>
      <c r="E527" s="303"/>
      <c r="F527" s="300"/>
    </row>
    <row r="528" spans="1:6" outlineLevel="1" x14ac:dyDescent="0.25">
      <c r="A528" s="373" t="s">
        <v>502</v>
      </c>
      <c r="B528" s="147" t="s">
        <v>2620</v>
      </c>
      <c r="C528" s="25" t="s">
        <v>162</v>
      </c>
      <c r="D528" s="452">
        <v>30000</v>
      </c>
      <c r="E528" s="303"/>
      <c r="F528" s="300"/>
    </row>
    <row r="529" spans="1:6" outlineLevel="1" x14ac:dyDescent="0.25">
      <c r="A529" s="373" t="s">
        <v>502</v>
      </c>
      <c r="B529" s="147" t="s">
        <v>2621</v>
      </c>
      <c r="C529" s="25" t="s">
        <v>523</v>
      </c>
      <c r="D529" s="452">
        <v>70000</v>
      </c>
      <c r="E529" s="303"/>
      <c r="F529" s="300"/>
    </row>
    <row r="530" spans="1:6" outlineLevel="1" x14ac:dyDescent="0.25">
      <c r="A530" s="373" t="s">
        <v>481</v>
      </c>
      <c r="B530" s="147" t="s">
        <v>2622</v>
      </c>
      <c r="C530" s="25" t="s">
        <v>507</v>
      </c>
      <c r="D530" s="452">
        <v>25000</v>
      </c>
      <c r="E530" s="303"/>
      <c r="F530" s="300"/>
    </row>
    <row r="531" spans="1:6" outlineLevel="1" x14ac:dyDescent="0.25">
      <c r="A531" s="373" t="s">
        <v>453</v>
      </c>
      <c r="B531" s="147" t="s">
        <v>2623</v>
      </c>
      <c r="C531" s="25" t="s">
        <v>169</v>
      </c>
      <c r="D531" s="452">
        <v>20000</v>
      </c>
      <c r="E531" s="303"/>
      <c r="F531" s="300"/>
    </row>
    <row r="532" spans="1:6" outlineLevel="1" x14ac:dyDescent="0.25">
      <c r="A532" s="373" t="s">
        <v>457</v>
      </c>
      <c r="B532" s="147" t="s">
        <v>2624</v>
      </c>
      <c r="C532" s="25" t="s">
        <v>478</v>
      </c>
      <c r="D532" s="452">
        <v>20000</v>
      </c>
      <c r="E532" s="303"/>
      <c r="F532" s="300"/>
    </row>
    <row r="533" spans="1:6" outlineLevel="1" x14ac:dyDescent="0.25">
      <c r="A533" s="373" t="s">
        <v>505</v>
      </c>
      <c r="B533" s="147" t="s">
        <v>2625</v>
      </c>
      <c r="C533" s="25" t="s">
        <v>525</v>
      </c>
      <c r="D533" s="452">
        <v>70000</v>
      </c>
      <c r="E533" s="303"/>
      <c r="F533" s="300"/>
    </row>
    <row r="534" spans="1:6" ht="31.5" outlineLevel="1" x14ac:dyDescent="0.25">
      <c r="A534" s="373" t="s">
        <v>497</v>
      </c>
      <c r="B534" s="147" t="s">
        <v>2626</v>
      </c>
      <c r="C534" s="25" t="s">
        <v>515</v>
      </c>
      <c r="D534" s="452">
        <v>15000</v>
      </c>
      <c r="E534" s="303"/>
      <c r="F534" s="300"/>
    </row>
    <row r="535" spans="1:6" ht="31.5" outlineLevel="1" x14ac:dyDescent="0.25">
      <c r="A535" s="373" t="s">
        <v>497</v>
      </c>
      <c r="B535" s="147" t="s">
        <v>2627</v>
      </c>
      <c r="C535" s="25" t="s">
        <v>516</v>
      </c>
      <c r="D535" s="452">
        <v>20000</v>
      </c>
      <c r="E535" s="303"/>
      <c r="F535" s="300"/>
    </row>
    <row r="536" spans="1:6" ht="31.5" outlineLevel="1" x14ac:dyDescent="0.25">
      <c r="A536" s="373" t="s">
        <v>497</v>
      </c>
      <c r="B536" s="147" t="s">
        <v>2628</v>
      </c>
      <c r="C536" s="25" t="s">
        <v>517</v>
      </c>
      <c r="D536" s="452">
        <v>25000</v>
      </c>
      <c r="E536" s="303"/>
      <c r="F536" s="300"/>
    </row>
    <row r="537" spans="1:6" outlineLevel="1" x14ac:dyDescent="0.25">
      <c r="A537" s="373" t="s">
        <v>452</v>
      </c>
      <c r="B537" s="147" t="s">
        <v>2629</v>
      </c>
      <c r="C537" s="25" t="s">
        <v>474</v>
      </c>
      <c r="D537" s="452">
        <v>20000</v>
      </c>
      <c r="E537" s="303"/>
      <c r="F537" s="300"/>
    </row>
    <row r="538" spans="1:6" ht="31.5" outlineLevel="1" x14ac:dyDescent="0.25">
      <c r="A538" s="373" t="s">
        <v>486</v>
      </c>
      <c r="B538" s="147" t="s">
        <v>2630</v>
      </c>
      <c r="C538" s="26" t="s">
        <v>512</v>
      </c>
      <c r="D538" s="452">
        <v>30000</v>
      </c>
      <c r="E538" s="303"/>
      <c r="F538" s="300"/>
    </row>
    <row r="539" spans="1:6" outlineLevel="1" x14ac:dyDescent="0.25">
      <c r="A539" s="373" t="s">
        <v>485</v>
      </c>
      <c r="B539" s="147" t="s">
        <v>2631</v>
      </c>
      <c r="C539" s="26" t="s">
        <v>511</v>
      </c>
      <c r="D539" s="452">
        <v>20000</v>
      </c>
      <c r="E539" s="303"/>
      <c r="F539" s="300"/>
    </row>
    <row r="540" spans="1:6" outlineLevel="1" x14ac:dyDescent="0.25">
      <c r="A540" s="373" t="s">
        <v>503</v>
      </c>
      <c r="B540" s="147" t="s">
        <v>2632</v>
      </c>
      <c r="C540" s="25" t="s">
        <v>165</v>
      </c>
      <c r="D540" s="452">
        <v>20000</v>
      </c>
      <c r="E540" s="303"/>
      <c r="F540" s="300"/>
    </row>
    <row r="541" spans="1:6" outlineLevel="1" x14ac:dyDescent="0.25">
      <c r="A541" s="373" t="s">
        <v>528</v>
      </c>
      <c r="B541" s="147" t="s">
        <v>2633</v>
      </c>
      <c r="C541" s="25" t="s">
        <v>529</v>
      </c>
      <c r="D541" s="452">
        <v>30000</v>
      </c>
      <c r="E541" s="303"/>
      <c r="F541" s="300"/>
    </row>
    <row r="542" spans="1:6" ht="31.5" outlineLevel="1" x14ac:dyDescent="0.25">
      <c r="A542" s="373" t="s">
        <v>483</v>
      </c>
      <c r="B542" s="147" t="s">
        <v>2634</v>
      </c>
      <c r="C542" s="25" t="s">
        <v>509</v>
      </c>
      <c r="D542" s="452">
        <v>25000</v>
      </c>
      <c r="E542" s="303"/>
      <c r="F542" s="300"/>
    </row>
    <row r="543" spans="1:6" outlineLevel="1" x14ac:dyDescent="0.25">
      <c r="A543" s="373" t="s">
        <v>139</v>
      </c>
      <c r="B543" s="147" t="s">
        <v>2635</v>
      </c>
      <c r="C543" s="25" t="s">
        <v>140</v>
      </c>
      <c r="D543" s="452">
        <v>20000</v>
      </c>
      <c r="E543" s="303"/>
      <c r="F543" s="300"/>
    </row>
    <row r="544" spans="1:6" ht="31.5" outlineLevel="1" x14ac:dyDescent="0.25">
      <c r="A544" s="373" t="s">
        <v>501</v>
      </c>
      <c r="B544" s="147" t="s">
        <v>2636</v>
      </c>
      <c r="C544" s="25" t="s">
        <v>522</v>
      </c>
      <c r="D544" s="452">
        <v>10000</v>
      </c>
      <c r="E544" s="303"/>
      <c r="F544" s="300"/>
    </row>
    <row r="545" spans="1:6" ht="31.5" outlineLevel="1" x14ac:dyDescent="0.25">
      <c r="A545" s="373" t="s">
        <v>487</v>
      </c>
      <c r="B545" s="147" t="s">
        <v>2637</v>
      </c>
      <c r="C545" s="25" t="s">
        <v>143</v>
      </c>
      <c r="D545" s="452">
        <v>40000</v>
      </c>
      <c r="E545" s="303"/>
      <c r="F545" s="300"/>
    </row>
    <row r="546" spans="1:6" ht="31.5" outlineLevel="1" x14ac:dyDescent="0.25">
      <c r="A546" s="373" t="s">
        <v>488</v>
      </c>
      <c r="B546" s="147" t="s">
        <v>2638</v>
      </c>
      <c r="C546" s="25" t="s">
        <v>145</v>
      </c>
      <c r="D546" s="452">
        <v>45000</v>
      </c>
      <c r="E546" s="303"/>
      <c r="F546" s="300"/>
    </row>
    <row r="547" spans="1:6" ht="31.5" outlineLevel="1" x14ac:dyDescent="0.25">
      <c r="A547" s="373" t="s">
        <v>491</v>
      </c>
      <c r="B547" s="147" t="s">
        <v>2639</v>
      </c>
      <c r="C547" s="25" t="s">
        <v>513</v>
      </c>
      <c r="D547" s="452">
        <v>70000</v>
      </c>
      <c r="E547" s="303"/>
      <c r="F547" s="300"/>
    </row>
    <row r="548" spans="1:6" ht="31.5" outlineLevel="1" x14ac:dyDescent="0.25">
      <c r="A548" s="373" t="s">
        <v>492</v>
      </c>
      <c r="B548" s="147" t="s">
        <v>2640</v>
      </c>
      <c r="C548" s="25" t="s">
        <v>150</v>
      </c>
      <c r="D548" s="452">
        <v>75000</v>
      </c>
      <c r="E548" s="303"/>
      <c r="F548" s="300"/>
    </row>
    <row r="549" spans="1:6" ht="31.5" outlineLevel="1" x14ac:dyDescent="0.25">
      <c r="A549" s="373" t="s">
        <v>489</v>
      </c>
      <c r="B549" s="147" t="s">
        <v>2641</v>
      </c>
      <c r="C549" s="25" t="s">
        <v>147</v>
      </c>
      <c r="D549" s="452">
        <v>50000</v>
      </c>
      <c r="E549" s="303"/>
      <c r="F549" s="300"/>
    </row>
    <row r="550" spans="1:6" ht="31.5" outlineLevel="1" x14ac:dyDescent="0.25">
      <c r="A550" s="373" t="s">
        <v>490</v>
      </c>
      <c r="B550" s="147" t="s">
        <v>2642</v>
      </c>
      <c r="C550" s="25" t="s">
        <v>149</v>
      </c>
      <c r="D550" s="452">
        <v>55000</v>
      </c>
      <c r="E550" s="303"/>
      <c r="F550" s="300"/>
    </row>
    <row r="551" spans="1:6" ht="31.5" outlineLevel="1" x14ac:dyDescent="0.25">
      <c r="A551" s="373" t="s">
        <v>493</v>
      </c>
      <c r="B551" s="147" t="s">
        <v>2643</v>
      </c>
      <c r="C551" s="25" t="s">
        <v>152</v>
      </c>
      <c r="D551" s="452">
        <v>75000</v>
      </c>
      <c r="E551" s="303"/>
      <c r="F551" s="300"/>
    </row>
    <row r="552" spans="1:6" outlineLevel="1" x14ac:dyDescent="0.25">
      <c r="A552" s="373" t="s">
        <v>482</v>
      </c>
      <c r="B552" s="147" t="s">
        <v>2644</v>
      </c>
      <c r="C552" s="25" t="s">
        <v>508</v>
      </c>
      <c r="D552" s="452">
        <v>30000</v>
      </c>
      <c r="E552" s="303"/>
      <c r="F552" s="300"/>
    </row>
    <row r="553" spans="1:6" outlineLevel="1" x14ac:dyDescent="0.25">
      <c r="A553" s="373" t="s">
        <v>480</v>
      </c>
      <c r="B553" s="147" t="s">
        <v>2645</v>
      </c>
      <c r="C553" s="25" t="s">
        <v>136</v>
      </c>
      <c r="D553" s="452">
        <v>25000</v>
      </c>
      <c r="E553" s="303"/>
      <c r="F553" s="300"/>
    </row>
    <row r="554" spans="1:6" ht="31.5" outlineLevel="1" x14ac:dyDescent="0.25">
      <c r="A554" s="373" t="s">
        <v>495</v>
      </c>
      <c r="B554" s="147" t="s">
        <v>2646</v>
      </c>
      <c r="C554" s="25" t="s">
        <v>154</v>
      </c>
      <c r="D554" s="452">
        <v>20000</v>
      </c>
      <c r="E554" s="303"/>
      <c r="F554" s="300"/>
    </row>
    <row r="555" spans="1:6" outlineLevel="1" x14ac:dyDescent="0.25">
      <c r="A555" s="373" t="s">
        <v>506</v>
      </c>
      <c r="B555" s="147" t="s">
        <v>2647</v>
      </c>
      <c r="C555" s="25" t="s">
        <v>526</v>
      </c>
      <c r="D555" s="452">
        <v>20000</v>
      </c>
      <c r="E555" s="303"/>
      <c r="F555" s="300"/>
    </row>
    <row r="556" spans="1:6" outlineLevel="1" x14ac:dyDescent="0.25">
      <c r="A556" s="373" t="s">
        <v>498</v>
      </c>
      <c r="B556" s="147" t="s">
        <v>2648</v>
      </c>
      <c r="C556" s="25" t="s">
        <v>518</v>
      </c>
      <c r="D556" s="452">
        <v>80000</v>
      </c>
      <c r="E556" s="303"/>
      <c r="F556" s="300"/>
    </row>
    <row r="557" spans="1:6" outlineLevel="1" x14ac:dyDescent="0.25">
      <c r="A557" s="373" t="s">
        <v>450</v>
      </c>
      <c r="B557" s="147" t="s">
        <v>2649</v>
      </c>
      <c r="C557" s="25" t="s">
        <v>472</v>
      </c>
      <c r="D557" s="452">
        <v>25000</v>
      </c>
      <c r="E557" s="303"/>
      <c r="F557" s="300"/>
    </row>
    <row r="558" spans="1:6" ht="31.5" outlineLevel="1" x14ac:dyDescent="0.25">
      <c r="A558" s="373" t="s">
        <v>504</v>
      </c>
      <c r="B558" s="147" t="s">
        <v>2650</v>
      </c>
      <c r="C558" s="25" t="s">
        <v>524</v>
      </c>
      <c r="D558" s="452">
        <v>70000</v>
      </c>
      <c r="E558" s="303"/>
      <c r="F558" s="300"/>
    </row>
    <row r="559" spans="1:6" s="51" customFormat="1" x14ac:dyDescent="0.25">
      <c r="A559" s="194"/>
      <c r="B559" s="70"/>
      <c r="C559" s="60" t="s">
        <v>2931</v>
      </c>
      <c r="D559" s="84"/>
      <c r="E559" s="303"/>
      <c r="F559" s="300"/>
    </row>
    <row r="560" spans="1:6" ht="31.5" outlineLevel="1" x14ac:dyDescent="0.25">
      <c r="A560" s="369" t="s">
        <v>289</v>
      </c>
      <c r="B560" s="144" t="s">
        <v>2651</v>
      </c>
      <c r="C560" s="271" t="s">
        <v>1618</v>
      </c>
      <c r="D560" s="452">
        <v>1500</v>
      </c>
      <c r="E560" s="303"/>
      <c r="F560" s="300"/>
    </row>
    <row r="561" spans="1:6" outlineLevel="1" x14ac:dyDescent="0.25">
      <c r="A561" s="369" t="s">
        <v>293</v>
      </c>
      <c r="B561" s="144" t="s">
        <v>2652</v>
      </c>
      <c r="C561" s="271" t="s">
        <v>294</v>
      </c>
      <c r="D561" s="452">
        <v>1000</v>
      </c>
      <c r="E561" s="303"/>
      <c r="F561" s="300"/>
    </row>
    <row r="562" spans="1:6" outlineLevel="1" x14ac:dyDescent="0.25">
      <c r="A562" s="369" t="s">
        <v>299</v>
      </c>
      <c r="B562" s="144" t="s">
        <v>2653</v>
      </c>
      <c r="C562" s="271" t="s">
        <v>735</v>
      </c>
      <c r="D562" s="452">
        <v>20000</v>
      </c>
      <c r="E562" s="303"/>
      <c r="F562" s="300"/>
    </row>
    <row r="563" spans="1:6" outlineLevel="1" x14ac:dyDescent="0.25">
      <c r="A563" s="369" t="s">
        <v>299</v>
      </c>
      <c r="B563" s="144" t="s">
        <v>2654</v>
      </c>
      <c r="C563" s="271" t="s">
        <v>736</v>
      </c>
      <c r="D563" s="452">
        <v>25000</v>
      </c>
      <c r="E563" s="303"/>
      <c r="F563" s="300"/>
    </row>
    <row r="564" spans="1:6" outlineLevel="1" x14ac:dyDescent="0.25">
      <c r="A564" s="369" t="s">
        <v>299</v>
      </c>
      <c r="B564" s="144" t="s">
        <v>2655</v>
      </c>
      <c r="C564" s="271" t="s">
        <v>737</v>
      </c>
      <c r="D564" s="452">
        <v>30000</v>
      </c>
      <c r="E564" s="303"/>
      <c r="F564" s="300"/>
    </row>
    <row r="565" spans="1:6" outlineLevel="1" x14ac:dyDescent="0.25">
      <c r="A565" s="369" t="s">
        <v>290</v>
      </c>
      <c r="B565" s="144" t="s">
        <v>2656</v>
      </c>
      <c r="C565" s="271" t="s">
        <v>174</v>
      </c>
      <c r="D565" s="452">
        <v>1000</v>
      </c>
      <c r="E565" s="303"/>
      <c r="F565" s="300"/>
    </row>
    <row r="566" spans="1:6" outlineLevel="1" x14ac:dyDescent="0.25">
      <c r="A566" s="369" t="s">
        <v>291</v>
      </c>
      <c r="B566" s="144" t="s">
        <v>2657</v>
      </c>
      <c r="C566" s="271" t="s">
        <v>292</v>
      </c>
      <c r="D566" s="452">
        <v>3500</v>
      </c>
      <c r="E566" s="303"/>
      <c r="F566" s="300"/>
    </row>
    <row r="567" spans="1:6" outlineLevel="1" x14ac:dyDescent="0.25">
      <c r="A567" s="369" t="s">
        <v>300</v>
      </c>
      <c r="B567" s="144" t="s">
        <v>2658</v>
      </c>
      <c r="C567" s="271" t="s">
        <v>738</v>
      </c>
      <c r="D567" s="452">
        <v>25000</v>
      </c>
      <c r="E567" s="303"/>
      <c r="F567" s="300"/>
    </row>
    <row r="568" spans="1:6" outlineLevel="1" x14ac:dyDescent="0.25">
      <c r="A568" s="369" t="s">
        <v>300</v>
      </c>
      <c r="B568" s="144" t="s">
        <v>2659</v>
      </c>
      <c r="C568" s="271" t="s">
        <v>739</v>
      </c>
      <c r="D568" s="452">
        <v>30000</v>
      </c>
      <c r="E568" s="303"/>
      <c r="F568" s="300"/>
    </row>
    <row r="569" spans="1:6" outlineLevel="1" x14ac:dyDescent="0.25">
      <c r="A569" s="369" t="s">
        <v>300</v>
      </c>
      <c r="B569" s="144" t="s">
        <v>2660</v>
      </c>
      <c r="C569" s="271" t="s">
        <v>740</v>
      </c>
      <c r="D569" s="452">
        <v>35000</v>
      </c>
      <c r="E569" s="303"/>
      <c r="F569" s="300"/>
    </row>
    <row r="570" spans="1:6" outlineLevel="1" x14ac:dyDescent="0.25">
      <c r="A570" s="369" t="s">
        <v>296</v>
      </c>
      <c r="B570" s="144" t="s">
        <v>2661</v>
      </c>
      <c r="C570" s="271" t="s">
        <v>175</v>
      </c>
      <c r="D570" s="452">
        <v>11000</v>
      </c>
      <c r="E570" s="303"/>
      <c r="F570" s="300"/>
    </row>
    <row r="571" spans="1:6" outlineLevel="1" x14ac:dyDescent="0.25">
      <c r="A571" s="369" t="s">
        <v>297</v>
      </c>
      <c r="B571" s="144" t="s">
        <v>2662</v>
      </c>
      <c r="C571" s="271" t="s">
        <v>176</v>
      </c>
      <c r="D571" s="452">
        <v>15000</v>
      </c>
      <c r="E571" s="303"/>
      <c r="F571" s="300"/>
    </row>
    <row r="572" spans="1:6" outlineLevel="1" x14ac:dyDescent="0.25">
      <c r="A572" s="369" t="s">
        <v>301</v>
      </c>
      <c r="B572" s="144" t="s">
        <v>2663</v>
      </c>
      <c r="C572" s="276" t="s">
        <v>330</v>
      </c>
      <c r="D572" s="452">
        <v>6000</v>
      </c>
      <c r="E572" s="303"/>
      <c r="F572" s="300"/>
    </row>
    <row r="573" spans="1:6" outlineLevel="1" x14ac:dyDescent="0.25">
      <c r="A573" s="369" t="s">
        <v>301</v>
      </c>
      <c r="B573" s="144" t="s">
        <v>2664</v>
      </c>
      <c r="C573" s="276" t="s">
        <v>331</v>
      </c>
      <c r="D573" s="452">
        <v>10000</v>
      </c>
      <c r="E573" s="303"/>
      <c r="F573" s="300"/>
    </row>
    <row r="574" spans="1:6" outlineLevel="1" x14ac:dyDescent="0.25">
      <c r="A574" s="369" t="s">
        <v>301</v>
      </c>
      <c r="B574" s="144" t="s">
        <v>2665</v>
      </c>
      <c r="C574" s="276" t="s">
        <v>329</v>
      </c>
      <c r="D574" s="452">
        <v>5000</v>
      </c>
      <c r="E574" s="303"/>
      <c r="F574" s="300"/>
    </row>
    <row r="575" spans="1:6" outlineLevel="1" x14ac:dyDescent="0.25">
      <c r="A575" s="369" t="s">
        <v>298</v>
      </c>
      <c r="B575" s="144" t="s">
        <v>2666</v>
      </c>
      <c r="C575" s="271" t="s">
        <v>177</v>
      </c>
      <c r="D575" s="452">
        <v>6000</v>
      </c>
      <c r="E575" s="303"/>
      <c r="F575" s="300"/>
    </row>
    <row r="576" spans="1:6" outlineLevel="1" x14ac:dyDescent="0.25">
      <c r="A576" s="369" t="s">
        <v>298</v>
      </c>
      <c r="B576" s="144" t="s">
        <v>2667</v>
      </c>
      <c r="C576" s="271" t="s">
        <v>1224</v>
      </c>
      <c r="D576" s="452">
        <v>4000</v>
      </c>
      <c r="E576" s="303"/>
      <c r="F576" s="300"/>
    </row>
    <row r="577" spans="1:6" outlineLevel="1" x14ac:dyDescent="0.25">
      <c r="A577" s="369" t="s">
        <v>295</v>
      </c>
      <c r="B577" s="144" t="s">
        <v>2668</v>
      </c>
      <c r="C577" s="271" t="s">
        <v>803</v>
      </c>
      <c r="D577" s="452">
        <v>20000</v>
      </c>
      <c r="E577" s="303"/>
      <c r="F577" s="300"/>
    </row>
    <row r="578" spans="1:6" outlineLevel="1" x14ac:dyDescent="0.25">
      <c r="A578" s="369" t="s">
        <v>295</v>
      </c>
      <c r="B578" s="144" t="s">
        <v>2669</v>
      </c>
      <c r="C578" s="271" t="s">
        <v>804</v>
      </c>
      <c r="D578" s="452">
        <v>15000</v>
      </c>
      <c r="E578" s="303"/>
      <c r="F578" s="300"/>
    </row>
    <row r="579" spans="1:6" outlineLevel="1" x14ac:dyDescent="0.25">
      <c r="A579" s="369" t="s">
        <v>295</v>
      </c>
      <c r="B579" s="144" t="s">
        <v>2670</v>
      </c>
      <c r="C579" s="271" t="s">
        <v>805</v>
      </c>
      <c r="D579" s="452">
        <v>18000</v>
      </c>
      <c r="E579" s="303"/>
      <c r="F579" s="300"/>
    </row>
    <row r="580" spans="1:6" s="51" customFormat="1" x14ac:dyDescent="0.25">
      <c r="A580" s="196"/>
      <c r="B580" s="70"/>
      <c r="C580" s="60" t="s">
        <v>2932</v>
      </c>
      <c r="D580" s="52" t="s">
        <v>2690</v>
      </c>
      <c r="E580" s="52" t="s">
        <v>2691</v>
      </c>
      <c r="F580" s="52" t="s">
        <v>2692</v>
      </c>
    </row>
    <row r="581" spans="1:6" ht="31.5" outlineLevel="1" x14ac:dyDescent="0.25">
      <c r="A581" s="370" t="s">
        <v>1327</v>
      </c>
      <c r="B581" s="144" t="s">
        <v>2671</v>
      </c>
      <c r="C581" s="154" t="s">
        <v>1295</v>
      </c>
      <c r="D581" s="452">
        <v>6000</v>
      </c>
      <c r="E581" s="198"/>
      <c r="F581" s="78"/>
    </row>
    <row r="582" spans="1:6" ht="47.25" outlineLevel="1" x14ac:dyDescent="0.25">
      <c r="A582" s="370" t="s">
        <v>260</v>
      </c>
      <c r="B582" s="144" t="s">
        <v>2672</v>
      </c>
      <c r="C582" s="153" t="s">
        <v>261</v>
      </c>
      <c r="D582" s="452">
        <v>2000</v>
      </c>
      <c r="E582" s="456">
        <v>5000</v>
      </c>
      <c r="F582" s="452">
        <v>10000</v>
      </c>
    </row>
    <row r="583" spans="1:6" ht="47.25" outlineLevel="1" x14ac:dyDescent="0.25">
      <c r="A583" s="370" t="s">
        <v>262</v>
      </c>
      <c r="B583" s="144" t="s">
        <v>2673</v>
      </c>
      <c r="C583" s="153" t="s">
        <v>263</v>
      </c>
      <c r="D583" s="452">
        <v>2000</v>
      </c>
      <c r="E583" s="456">
        <v>5000</v>
      </c>
      <c r="F583" s="452">
        <v>10000</v>
      </c>
    </row>
    <row r="584" spans="1:6" ht="47.25" outlineLevel="1" x14ac:dyDescent="0.25">
      <c r="A584" s="370" t="s">
        <v>262</v>
      </c>
      <c r="B584" s="144" t="s">
        <v>2674</v>
      </c>
      <c r="C584" s="153" t="s">
        <v>264</v>
      </c>
      <c r="D584" s="452">
        <v>1500</v>
      </c>
      <c r="E584" s="303"/>
      <c r="F584" s="300"/>
    </row>
    <row r="585" spans="1:6" s="51" customFormat="1" x14ac:dyDescent="0.25">
      <c r="A585" s="196"/>
      <c r="B585" s="70"/>
      <c r="C585" s="60" t="s">
        <v>2933</v>
      </c>
      <c r="D585" s="52"/>
      <c r="E585" s="337"/>
      <c r="F585" s="337"/>
    </row>
    <row r="586" spans="1:6" outlineLevel="1" x14ac:dyDescent="0.25">
      <c r="A586" s="370" t="s">
        <v>1577</v>
      </c>
      <c r="B586" s="144" t="s">
        <v>2675</v>
      </c>
      <c r="C586" s="154" t="s">
        <v>178</v>
      </c>
      <c r="D586" s="452">
        <v>7000</v>
      </c>
      <c r="E586" s="303"/>
      <c r="F586" s="300"/>
    </row>
    <row r="587" spans="1:6" outlineLevel="1" x14ac:dyDescent="0.25">
      <c r="A587" s="370" t="s">
        <v>1328</v>
      </c>
      <c r="B587" s="144" t="s">
        <v>2676</v>
      </c>
      <c r="C587" s="154" t="s">
        <v>562</v>
      </c>
      <c r="D587" s="452">
        <v>1700</v>
      </c>
      <c r="E587" s="303"/>
      <c r="F587" s="300"/>
    </row>
    <row r="588" spans="1:6" ht="31.5" outlineLevel="1" x14ac:dyDescent="0.25">
      <c r="A588" s="370" t="s">
        <v>1328</v>
      </c>
      <c r="B588" s="144" t="s">
        <v>2677</v>
      </c>
      <c r="C588" s="154" t="s">
        <v>631</v>
      </c>
      <c r="D588" s="452">
        <v>5000</v>
      </c>
      <c r="E588" s="303"/>
      <c r="F588" s="300"/>
    </row>
    <row r="589" spans="1:6" s="51" customFormat="1" x14ac:dyDescent="0.25">
      <c r="A589" s="197"/>
      <c r="B589" s="187"/>
      <c r="C589" s="60" t="s">
        <v>2934</v>
      </c>
      <c r="D589" s="60"/>
      <c r="E589" s="362"/>
      <c r="F589" s="338"/>
    </row>
    <row r="590" spans="1:6" outlineLevel="1" x14ac:dyDescent="0.25">
      <c r="A590" s="374" t="s">
        <v>563</v>
      </c>
      <c r="B590" s="64" t="s">
        <v>2678</v>
      </c>
      <c r="C590" s="21" t="s">
        <v>565</v>
      </c>
      <c r="D590" s="453">
        <v>3000</v>
      </c>
      <c r="E590" s="359"/>
      <c r="F590" s="164"/>
    </row>
    <row r="591" spans="1:6" ht="31.5" outlineLevel="1" x14ac:dyDescent="0.25">
      <c r="A591" s="374" t="s">
        <v>563</v>
      </c>
      <c r="B591" s="64" t="s">
        <v>2679</v>
      </c>
      <c r="C591" s="21" t="s">
        <v>566</v>
      </c>
      <c r="D591" s="453">
        <v>5500</v>
      </c>
      <c r="E591" s="359"/>
      <c r="F591" s="164"/>
    </row>
    <row r="592" spans="1:6" ht="31.5" outlineLevel="1" x14ac:dyDescent="0.25">
      <c r="A592" s="374" t="s">
        <v>336</v>
      </c>
      <c r="B592" s="64" t="s">
        <v>2680</v>
      </c>
      <c r="C592" s="127" t="s">
        <v>1665</v>
      </c>
      <c r="D592" s="453">
        <v>3000</v>
      </c>
      <c r="E592" s="359"/>
      <c r="F592" s="164"/>
    </row>
    <row r="593" spans="1:6" ht="31.5" outlineLevel="1" x14ac:dyDescent="0.25">
      <c r="A593" s="374" t="s">
        <v>332</v>
      </c>
      <c r="B593" s="64" t="s">
        <v>2681</v>
      </c>
      <c r="C593" s="127" t="s">
        <v>333</v>
      </c>
      <c r="D593" s="453">
        <v>7500</v>
      </c>
      <c r="E593" s="359"/>
      <c r="F593" s="164"/>
    </row>
    <row r="594" spans="1:6" ht="31.5" outlineLevel="1" x14ac:dyDescent="0.25">
      <c r="A594" s="439" t="s">
        <v>334</v>
      </c>
      <c r="B594" s="64" t="s">
        <v>2682</v>
      </c>
      <c r="C594" s="127" t="s">
        <v>335</v>
      </c>
      <c r="D594" s="453">
        <v>7500</v>
      </c>
      <c r="E594" s="359"/>
      <c r="F594" s="164"/>
    </row>
    <row r="595" spans="1:6" ht="19.5" x14ac:dyDescent="0.25">
      <c r="A595" s="168"/>
      <c r="B595" s="3"/>
      <c r="C595" s="215" t="s">
        <v>2071</v>
      </c>
      <c r="D595" s="215"/>
      <c r="E595" s="363"/>
      <c r="F595" s="215"/>
    </row>
    <row r="596" spans="1:6" ht="18.75" x14ac:dyDescent="0.25">
      <c r="A596" s="216"/>
      <c r="B596" s="217"/>
      <c r="C596" s="218" t="s">
        <v>2067</v>
      </c>
      <c r="D596" s="218"/>
      <c r="E596" s="364"/>
      <c r="F596" s="218"/>
    </row>
    <row r="597" spans="1:6" ht="47.25" x14ac:dyDescent="0.25">
      <c r="A597" s="156" t="s">
        <v>36</v>
      </c>
      <c r="B597" s="56" t="s">
        <v>0</v>
      </c>
      <c r="C597" s="156" t="s">
        <v>1241</v>
      </c>
      <c r="D597" s="156"/>
      <c r="E597" s="365"/>
      <c r="F597" s="57" t="s">
        <v>2070</v>
      </c>
    </row>
    <row r="598" spans="1:6" ht="15" x14ac:dyDescent="0.25">
      <c r="A598" s="96"/>
      <c r="B598" s="96"/>
      <c r="C598" s="150" t="s">
        <v>2096</v>
      </c>
      <c r="D598" s="150"/>
      <c r="E598" s="150"/>
      <c r="F598" s="150"/>
    </row>
    <row r="599" spans="1:6" s="145" customFormat="1" x14ac:dyDescent="0.25">
      <c r="A599" s="405"/>
      <c r="B599" s="417" t="s">
        <v>2097</v>
      </c>
      <c r="C599" s="418" t="s">
        <v>2890</v>
      </c>
      <c r="D599" s="419" t="s">
        <v>2082</v>
      </c>
      <c r="E599" s="448"/>
      <c r="F599" s="421">
        <f>SUM(F600:F651)</f>
        <v>113880</v>
      </c>
    </row>
    <row r="600" spans="1:6" s="145" customFormat="1" ht="31.5" outlineLevel="1" x14ac:dyDescent="0.25">
      <c r="A600" s="406" t="s">
        <v>249</v>
      </c>
      <c r="B600" s="246"/>
      <c r="C600" s="308" t="s">
        <v>1627</v>
      </c>
      <c r="D600" s="248">
        <v>1</v>
      </c>
      <c r="E600" s="315">
        <v>2500</v>
      </c>
      <c r="F600" s="485">
        <f>D600*E600</f>
        <v>2500</v>
      </c>
    </row>
    <row r="601" spans="1:6" s="58" customFormat="1" ht="31.5" outlineLevel="1" x14ac:dyDescent="0.25">
      <c r="A601" s="406" t="s">
        <v>250</v>
      </c>
      <c r="B601" s="246"/>
      <c r="C601" s="308" t="s">
        <v>1628</v>
      </c>
      <c r="D601" s="248">
        <v>13</v>
      </c>
      <c r="E601" s="315">
        <v>2000</v>
      </c>
      <c r="F601" s="485">
        <f t="shared" ref="F601:F651" si="0">D601*E601</f>
        <v>26000</v>
      </c>
    </row>
    <row r="602" spans="1:6" s="58" customFormat="1" outlineLevel="1" x14ac:dyDescent="0.25">
      <c r="A602" s="406" t="s">
        <v>1315</v>
      </c>
      <c r="B602" s="246"/>
      <c r="C602" s="170" t="s">
        <v>7</v>
      </c>
      <c r="D602" s="248">
        <v>1</v>
      </c>
      <c r="E602" s="315">
        <v>2500</v>
      </c>
      <c r="F602" s="485">
        <f t="shared" si="0"/>
        <v>2500</v>
      </c>
    </row>
    <row r="603" spans="1:6" s="58" customFormat="1" outlineLevel="1" x14ac:dyDescent="0.25">
      <c r="A603" s="406" t="s">
        <v>1316</v>
      </c>
      <c r="B603" s="246"/>
      <c r="C603" s="170" t="s">
        <v>8</v>
      </c>
      <c r="D603" s="248">
        <v>1</v>
      </c>
      <c r="E603" s="315">
        <v>2000</v>
      </c>
      <c r="F603" s="485">
        <f t="shared" si="0"/>
        <v>2000</v>
      </c>
    </row>
    <row r="604" spans="1:6" s="58" customFormat="1" outlineLevel="1" x14ac:dyDescent="0.25">
      <c r="A604" s="406" t="s">
        <v>1319</v>
      </c>
      <c r="B604" s="246"/>
      <c r="C604" s="170" t="s">
        <v>11</v>
      </c>
      <c r="D604" s="248">
        <v>1</v>
      </c>
      <c r="E604" s="315">
        <v>2500</v>
      </c>
      <c r="F604" s="485">
        <f t="shared" si="0"/>
        <v>2500</v>
      </c>
    </row>
    <row r="605" spans="1:6" s="58" customFormat="1" outlineLevel="1" x14ac:dyDescent="0.25">
      <c r="A605" s="406" t="s">
        <v>1313</v>
      </c>
      <c r="B605" s="246"/>
      <c r="C605" s="170" t="s">
        <v>5</v>
      </c>
      <c r="D605" s="248">
        <v>1</v>
      </c>
      <c r="E605" s="315">
        <v>2500</v>
      </c>
      <c r="F605" s="485">
        <f t="shared" si="0"/>
        <v>2500</v>
      </c>
    </row>
    <row r="606" spans="1:6" s="40" customFormat="1" outlineLevel="1" x14ac:dyDescent="0.25">
      <c r="A606" s="406" t="s">
        <v>1314</v>
      </c>
      <c r="B606" s="246"/>
      <c r="C606" s="170" t="s">
        <v>6</v>
      </c>
      <c r="D606" s="248">
        <v>1</v>
      </c>
      <c r="E606" s="315">
        <v>2000</v>
      </c>
      <c r="F606" s="485">
        <f t="shared" si="0"/>
        <v>2000</v>
      </c>
    </row>
    <row r="607" spans="1:6" s="40" customFormat="1" outlineLevel="1" x14ac:dyDescent="0.25">
      <c r="A607" s="406" t="s">
        <v>1311</v>
      </c>
      <c r="B607" s="246"/>
      <c r="C607" s="170" t="s">
        <v>3</v>
      </c>
      <c r="D607" s="248">
        <v>1</v>
      </c>
      <c r="E607" s="315">
        <v>3500</v>
      </c>
      <c r="F607" s="485">
        <f t="shared" si="0"/>
        <v>3500</v>
      </c>
    </row>
    <row r="608" spans="1:6" s="40" customFormat="1" outlineLevel="1" x14ac:dyDescent="0.25">
      <c r="A608" s="407" t="s">
        <v>1320</v>
      </c>
      <c r="B608" s="246"/>
      <c r="C608" s="308" t="s">
        <v>12</v>
      </c>
      <c r="D608" s="248">
        <v>1</v>
      </c>
      <c r="E608" s="315">
        <v>2000</v>
      </c>
      <c r="F608" s="485">
        <f t="shared" si="0"/>
        <v>2000</v>
      </c>
    </row>
    <row r="609" spans="1:6" s="40" customFormat="1" outlineLevel="1" x14ac:dyDescent="0.25">
      <c r="A609" s="407" t="s">
        <v>38</v>
      </c>
      <c r="B609" s="246"/>
      <c r="C609" s="308" t="s">
        <v>1629</v>
      </c>
      <c r="D609" s="248">
        <v>6</v>
      </c>
      <c r="E609" s="315">
        <v>300</v>
      </c>
      <c r="F609" s="485">
        <f t="shared" si="0"/>
        <v>1800</v>
      </c>
    </row>
    <row r="610" spans="1:6" s="40" customFormat="1" outlineLevel="1" x14ac:dyDescent="0.25">
      <c r="A610" s="407" t="s">
        <v>1332</v>
      </c>
      <c r="B610" s="246"/>
      <c r="C610" s="308" t="s">
        <v>42</v>
      </c>
      <c r="D610" s="248">
        <v>2</v>
      </c>
      <c r="E610" s="315">
        <v>500</v>
      </c>
      <c r="F610" s="485">
        <f t="shared" si="0"/>
        <v>1000</v>
      </c>
    </row>
    <row r="611" spans="1:6" s="40" customFormat="1" outlineLevel="1" x14ac:dyDescent="0.25">
      <c r="A611" s="407" t="s">
        <v>1331</v>
      </c>
      <c r="B611" s="246"/>
      <c r="C611" s="170" t="s">
        <v>43</v>
      </c>
      <c r="D611" s="248">
        <v>1</v>
      </c>
      <c r="E611" s="315">
        <v>2000</v>
      </c>
      <c r="F611" s="485">
        <f t="shared" si="0"/>
        <v>2000</v>
      </c>
    </row>
    <row r="612" spans="1:6" s="40" customFormat="1" outlineLevel="1" x14ac:dyDescent="0.25">
      <c r="A612" s="407" t="s">
        <v>1321</v>
      </c>
      <c r="B612" s="246"/>
      <c r="C612" s="308" t="s">
        <v>65</v>
      </c>
      <c r="D612" s="248">
        <v>8</v>
      </c>
      <c r="E612" s="315">
        <v>300</v>
      </c>
      <c r="F612" s="485">
        <f t="shared" si="0"/>
        <v>2400</v>
      </c>
    </row>
    <row r="613" spans="1:6" s="40" customFormat="1" outlineLevel="1" x14ac:dyDescent="0.25">
      <c r="A613" s="407" t="s">
        <v>323</v>
      </c>
      <c r="B613" s="246"/>
      <c r="C613" s="308" t="s">
        <v>307</v>
      </c>
      <c r="D613" s="248">
        <v>3</v>
      </c>
      <c r="E613" s="315">
        <v>550</v>
      </c>
      <c r="F613" s="485">
        <f t="shared" si="0"/>
        <v>1650</v>
      </c>
    </row>
    <row r="614" spans="1:6" s="40" customFormat="1" outlineLevel="1" x14ac:dyDescent="0.25">
      <c r="A614" s="407" t="s">
        <v>1400</v>
      </c>
      <c r="B614" s="246"/>
      <c r="C614" s="308" t="s">
        <v>592</v>
      </c>
      <c r="D614" s="248">
        <v>3</v>
      </c>
      <c r="E614" s="315">
        <v>260</v>
      </c>
      <c r="F614" s="485">
        <f t="shared" si="0"/>
        <v>780</v>
      </c>
    </row>
    <row r="615" spans="1:6" s="40" customFormat="1" outlineLevel="1" x14ac:dyDescent="0.25">
      <c r="A615" s="407" t="s">
        <v>1409</v>
      </c>
      <c r="B615" s="246"/>
      <c r="C615" s="308" t="s">
        <v>593</v>
      </c>
      <c r="D615" s="248">
        <v>3</v>
      </c>
      <c r="E615" s="315">
        <v>250</v>
      </c>
      <c r="F615" s="485">
        <f t="shared" si="0"/>
        <v>750</v>
      </c>
    </row>
    <row r="616" spans="1:6" s="58" customFormat="1" outlineLevel="1" x14ac:dyDescent="0.25">
      <c r="A616" s="407" t="s">
        <v>1410</v>
      </c>
      <c r="B616" s="246"/>
      <c r="C616" s="308" t="s">
        <v>594</v>
      </c>
      <c r="D616" s="248">
        <v>3</v>
      </c>
      <c r="E616" s="315">
        <v>250</v>
      </c>
      <c r="F616" s="485">
        <f t="shared" si="0"/>
        <v>750</v>
      </c>
    </row>
    <row r="617" spans="1:6" s="58" customFormat="1" outlineLevel="1" x14ac:dyDescent="0.25">
      <c r="A617" s="407" t="s">
        <v>1405</v>
      </c>
      <c r="B617" s="246"/>
      <c r="C617" s="308" t="s">
        <v>595</v>
      </c>
      <c r="D617" s="248">
        <v>3</v>
      </c>
      <c r="E617" s="315">
        <v>250</v>
      </c>
      <c r="F617" s="485">
        <f t="shared" si="0"/>
        <v>750</v>
      </c>
    </row>
    <row r="618" spans="1:6" s="58" customFormat="1" outlineLevel="1" x14ac:dyDescent="0.25">
      <c r="A618" s="407" t="s">
        <v>1404</v>
      </c>
      <c r="B618" s="246"/>
      <c r="C618" s="308" t="s">
        <v>596</v>
      </c>
      <c r="D618" s="248">
        <v>3</v>
      </c>
      <c r="E618" s="315">
        <v>300</v>
      </c>
      <c r="F618" s="485">
        <f t="shared" si="0"/>
        <v>900</v>
      </c>
    </row>
    <row r="619" spans="1:6" s="58" customFormat="1" outlineLevel="1" x14ac:dyDescent="0.25">
      <c r="A619" s="407" t="s">
        <v>1421</v>
      </c>
      <c r="B619" s="246"/>
      <c r="C619" s="308" t="s">
        <v>597</v>
      </c>
      <c r="D619" s="248">
        <v>3</v>
      </c>
      <c r="E619" s="315">
        <v>250</v>
      </c>
      <c r="F619" s="485">
        <f t="shared" si="0"/>
        <v>750</v>
      </c>
    </row>
    <row r="620" spans="1:6" s="58" customFormat="1" outlineLevel="1" x14ac:dyDescent="0.25">
      <c r="A620" s="407" t="s">
        <v>1423</v>
      </c>
      <c r="B620" s="246"/>
      <c r="C620" s="308" t="s">
        <v>598</v>
      </c>
      <c r="D620" s="248">
        <v>3</v>
      </c>
      <c r="E620" s="315">
        <v>250</v>
      </c>
      <c r="F620" s="485">
        <f t="shared" si="0"/>
        <v>750</v>
      </c>
    </row>
    <row r="621" spans="1:6" s="58" customFormat="1" outlineLevel="1" x14ac:dyDescent="0.25">
      <c r="A621" s="407" t="s">
        <v>1432</v>
      </c>
      <c r="B621" s="246"/>
      <c r="C621" s="308" t="s">
        <v>599</v>
      </c>
      <c r="D621" s="248">
        <v>1</v>
      </c>
      <c r="E621" s="315">
        <v>2300</v>
      </c>
      <c r="F621" s="485">
        <f t="shared" si="0"/>
        <v>2300</v>
      </c>
    </row>
    <row r="622" spans="1:6" s="58" customFormat="1" ht="31.5" outlineLevel="1" x14ac:dyDescent="0.25">
      <c r="A622" s="407" t="s">
        <v>1453</v>
      </c>
      <c r="B622" s="246"/>
      <c r="C622" s="308" t="s">
        <v>1640</v>
      </c>
      <c r="D622" s="248">
        <v>1</v>
      </c>
      <c r="E622" s="315">
        <v>2300</v>
      </c>
      <c r="F622" s="485">
        <f t="shared" si="0"/>
        <v>2300</v>
      </c>
    </row>
    <row r="623" spans="1:6" s="58" customFormat="1" outlineLevel="1" x14ac:dyDescent="0.25">
      <c r="A623" s="407" t="s">
        <v>326</v>
      </c>
      <c r="B623" s="247"/>
      <c r="C623" s="308" t="s">
        <v>1622</v>
      </c>
      <c r="D623" s="248">
        <v>2</v>
      </c>
      <c r="E623" s="315">
        <v>2000</v>
      </c>
      <c r="F623" s="485">
        <f t="shared" si="0"/>
        <v>4000</v>
      </c>
    </row>
    <row r="624" spans="1:6" s="58" customFormat="1" ht="31.5" outlineLevel="1" x14ac:dyDescent="0.25">
      <c r="A624" s="407" t="s">
        <v>1492</v>
      </c>
      <c r="B624" s="246"/>
      <c r="C624" s="313" t="s">
        <v>600</v>
      </c>
      <c r="D624" s="314">
        <v>1</v>
      </c>
      <c r="E624" s="315">
        <v>1200</v>
      </c>
      <c r="F624" s="485">
        <f t="shared" si="0"/>
        <v>1200</v>
      </c>
    </row>
    <row r="625" spans="1:6" s="58" customFormat="1" ht="31.5" outlineLevel="1" x14ac:dyDescent="0.25">
      <c r="A625" s="407" t="s">
        <v>1503</v>
      </c>
      <c r="B625" s="246"/>
      <c r="C625" s="313" t="s">
        <v>601</v>
      </c>
      <c r="D625" s="314">
        <v>2</v>
      </c>
      <c r="E625" s="315">
        <v>1200</v>
      </c>
      <c r="F625" s="485">
        <f t="shared" si="0"/>
        <v>2400</v>
      </c>
    </row>
    <row r="626" spans="1:6" s="58" customFormat="1" outlineLevel="1" x14ac:dyDescent="0.25">
      <c r="A626" s="407" t="s">
        <v>610</v>
      </c>
      <c r="B626" s="246"/>
      <c r="C626" s="308" t="s">
        <v>103</v>
      </c>
      <c r="D626" s="248">
        <v>1</v>
      </c>
      <c r="E626" s="315">
        <v>1000</v>
      </c>
      <c r="F626" s="485">
        <f t="shared" si="0"/>
        <v>1000</v>
      </c>
    </row>
    <row r="627" spans="1:6" s="58" customFormat="1" ht="47.25" outlineLevel="1" x14ac:dyDescent="0.25">
      <c r="A627" s="407" t="s">
        <v>1578</v>
      </c>
      <c r="B627" s="246"/>
      <c r="C627" s="308" t="s">
        <v>602</v>
      </c>
      <c r="D627" s="248">
        <v>2</v>
      </c>
      <c r="E627" s="315">
        <v>1500</v>
      </c>
      <c r="F627" s="485">
        <f t="shared" si="0"/>
        <v>3000</v>
      </c>
    </row>
    <row r="628" spans="1:6" s="58" customFormat="1" ht="63" outlineLevel="1" x14ac:dyDescent="0.25">
      <c r="A628" s="407" t="s">
        <v>1383</v>
      </c>
      <c r="B628" s="246"/>
      <c r="C628" s="308" t="s">
        <v>274</v>
      </c>
      <c r="D628" s="248">
        <v>1</v>
      </c>
      <c r="E628" s="315">
        <v>4500</v>
      </c>
      <c r="F628" s="485">
        <f t="shared" si="0"/>
        <v>4500</v>
      </c>
    </row>
    <row r="629" spans="1:6" s="58" customFormat="1" ht="63" outlineLevel="1" x14ac:dyDescent="0.25">
      <c r="A629" s="407" t="s">
        <v>277</v>
      </c>
      <c r="B629" s="246"/>
      <c r="C629" s="308" t="s">
        <v>278</v>
      </c>
      <c r="D629" s="248">
        <v>1</v>
      </c>
      <c r="E629" s="315">
        <v>4500</v>
      </c>
      <c r="F629" s="485">
        <f t="shared" si="0"/>
        <v>4500</v>
      </c>
    </row>
    <row r="630" spans="1:6" s="58" customFormat="1" outlineLevel="1" x14ac:dyDescent="0.25">
      <c r="A630" s="407" t="s">
        <v>1699</v>
      </c>
      <c r="B630" s="246"/>
      <c r="C630" s="308" t="s">
        <v>1700</v>
      </c>
      <c r="D630" s="248">
        <v>2</v>
      </c>
      <c r="E630" s="315">
        <v>3000</v>
      </c>
      <c r="F630" s="485">
        <f t="shared" si="0"/>
        <v>6000</v>
      </c>
    </row>
    <row r="631" spans="1:6" s="58" customFormat="1" outlineLevel="1" x14ac:dyDescent="0.25">
      <c r="A631" s="407" t="s">
        <v>268</v>
      </c>
      <c r="B631" s="246"/>
      <c r="C631" s="308" t="s">
        <v>269</v>
      </c>
      <c r="D631" s="248">
        <v>2</v>
      </c>
      <c r="E631" s="315">
        <v>1500</v>
      </c>
      <c r="F631" s="485">
        <f t="shared" si="0"/>
        <v>3000</v>
      </c>
    </row>
    <row r="632" spans="1:6" s="58" customFormat="1" outlineLevel="1" x14ac:dyDescent="0.25">
      <c r="A632" s="407" t="s">
        <v>1393</v>
      </c>
      <c r="B632" s="246"/>
      <c r="C632" s="308" t="s">
        <v>603</v>
      </c>
      <c r="D632" s="248">
        <v>1</v>
      </c>
      <c r="E632" s="315">
        <v>700</v>
      </c>
      <c r="F632" s="485">
        <f t="shared" si="0"/>
        <v>700</v>
      </c>
    </row>
    <row r="633" spans="1:6" s="58" customFormat="1" outlineLevel="1" x14ac:dyDescent="0.25">
      <c r="A633" s="407" t="s">
        <v>611</v>
      </c>
      <c r="B633" s="246"/>
      <c r="C633" s="308" t="s">
        <v>604</v>
      </c>
      <c r="D633" s="248">
        <v>1</v>
      </c>
      <c r="E633" s="315">
        <v>500</v>
      </c>
      <c r="F633" s="485">
        <f t="shared" si="0"/>
        <v>500</v>
      </c>
    </row>
    <row r="634" spans="1:6" s="58" customFormat="1" outlineLevel="1" x14ac:dyDescent="0.25">
      <c r="A634" s="407" t="s">
        <v>1392</v>
      </c>
      <c r="B634" s="246"/>
      <c r="C634" s="308" t="s">
        <v>605</v>
      </c>
      <c r="D634" s="248">
        <v>7</v>
      </c>
      <c r="E634" s="315">
        <v>1500</v>
      </c>
      <c r="F634" s="485">
        <f t="shared" si="0"/>
        <v>10500</v>
      </c>
    </row>
    <row r="635" spans="1:6" s="58" customFormat="1" outlineLevel="1" x14ac:dyDescent="0.25">
      <c r="A635" s="407" t="s">
        <v>1766</v>
      </c>
      <c r="B635" s="246"/>
      <c r="C635" s="308" t="s">
        <v>1767</v>
      </c>
      <c r="D635" s="248">
        <v>1</v>
      </c>
      <c r="E635" s="315">
        <v>1000</v>
      </c>
      <c r="F635" s="485">
        <f t="shared" si="0"/>
        <v>1000</v>
      </c>
    </row>
    <row r="636" spans="1:6" s="58" customFormat="1" ht="31.5" outlineLevel="1" x14ac:dyDescent="0.25">
      <c r="A636" s="407" t="s">
        <v>1481</v>
      </c>
      <c r="B636" s="246"/>
      <c r="C636" s="308" t="s">
        <v>715</v>
      </c>
      <c r="D636" s="248">
        <v>1</v>
      </c>
      <c r="E636" s="315">
        <v>650</v>
      </c>
      <c r="F636" s="485">
        <f t="shared" si="0"/>
        <v>650</v>
      </c>
    </row>
    <row r="637" spans="1:6" s="58" customFormat="1" ht="31.5" outlineLevel="1" x14ac:dyDescent="0.25">
      <c r="A637" s="407" t="s">
        <v>1579</v>
      </c>
      <c r="B637" s="246"/>
      <c r="C637" s="308" t="s">
        <v>1239</v>
      </c>
      <c r="D637" s="248">
        <v>3</v>
      </c>
      <c r="E637" s="315">
        <v>110</v>
      </c>
      <c r="F637" s="485">
        <f t="shared" si="0"/>
        <v>330</v>
      </c>
    </row>
    <row r="638" spans="1:6" s="58" customFormat="1" outlineLevel="1" x14ac:dyDescent="0.25">
      <c r="A638" s="407" t="s">
        <v>1580</v>
      </c>
      <c r="B638" s="246"/>
      <c r="C638" s="308" t="s">
        <v>1240</v>
      </c>
      <c r="D638" s="248">
        <v>3</v>
      </c>
      <c r="E638" s="315">
        <v>110</v>
      </c>
      <c r="F638" s="485">
        <f t="shared" si="0"/>
        <v>330</v>
      </c>
    </row>
    <row r="639" spans="1:6" s="58" customFormat="1" ht="31.5" outlineLevel="1" x14ac:dyDescent="0.25">
      <c r="A639" s="407" t="s">
        <v>1581</v>
      </c>
      <c r="B639" s="246"/>
      <c r="C639" s="308" t="s">
        <v>606</v>
      </c>
      <c r="D639" s="248">
        <v>3</v>
      </c>
      <c r="E639" s="315">
        <v>110</v>
      </c>
      <c r="F639" s="485">
        <f t="shared" si="0"/>
        <v>330</v>
      </c>
    </row>
    <row r="640" spans="1:6" s="58" customFormat="1" ht="31.5" outlineLevel="1" x14ac:dyDescent="0.25">
      <c r="A640" s="407" t="s">
        <v>790</v>
      </c>
      <c r="B640" s="246"/>
      <c r="C640" s="308" t="s">
        <v>1666</v>
      </c>
      <c r="D640" s="248">
        <v>3</v>
      </c>
      <c r="E640" s="315">
        <v>110</v>
      </c>
      <c r="F640" s="485">
        <f t="shared" si="0"/>
        <v>330</v>
      </c>
    </row>
    <row r="641" spans="1:6" s="58" customFormat="1" ht="31.5" outlineLevel="1" x14ac:dyDescent="0.25">
      <c r="A641" s="407" t="s">
        <v>1582</v>
      </c>
      <c r="B641" s="246"/>
      <c r="C641" s="308" t="s">
        <v>1237</v>
      </c>
      <c r="D641" s="248">
        <v>3</v>
      </c>
      <c r="E641" s="315">
        <v>110</v>
      </c>
      <c r="F641" s="485">
        <f t="shared" si="0"/>
        <v>330</v>
      </c>
    </row>
    <row r="642" spans="1:6" s="58" customFormat="1" ht="31.5" outlineLevel="1" x14ac:dyDescent="0.25">
      <c r="A642" s="407" t="s">
        <v>1458</v>
      </c>
      <c r="B642" s="246"/>
      <c r="C642" s="308" t="s">
        <v>607</v>
      </c>
      <c r="D642" s="248">
        <v>1</v>
      </c>
      <c r="E642" s="315">
        <v>300</v>
      </c>
      <c r="F642" s="485">
        <f t="shared" si="0"/>
        <v>300</v>
      </c>
    </row>
    <row r="643" spans="1:6" s="58" customFormat="1" ht="31.5" outlineLevel="1" x14ac:dyDescent="0.25">
      <c r="A643" s="407" t="s">
        <v>1459</v>
      </c>
      <c r="B643" s="246"/>
      <c r="C643" s="308" t="s">
        <v>608</v>
      </c>
      <c r="D643" s="248">
        <v>1</v>
      </c>
      <c r="E643" s="315">
        <v>300</v>
      </c>
      <c r="F643" s="485">
        <f t="shared" si="0"/>
        <v>300</v>
      </c>
    </row>
    <row r="644" spans="1:6" s="58" customFormat="1" outlineLevel="1" x14ac:dyDescent="0.25">
      <c r="A644" s="407" t="s">
        <v>1456</v>
      </c>
      <c r="B644" s="246"/>
      <c r="C644" s="308" t="s">
        <v>688</v>
      </c>
      <c r="D644" s="248">
        <v>1</v>
      </c>
      <c r="E644" s="315">
        <v>500</v>
      </c>
      <c r="F644" s="485">
        <f t="shared" si="0"/>
        <v>500</v>
      </c>
    </row>
    <row r="645" spans="1:6" s="58" customFormat="1" outlineLevel="1" x14ac:dyDescent="0.25">
      <c r="A645" s="407" t="s">
        <v>1460</v>
      </c>
      <c r="B645" s="246"/>
      <c r="C645" s="308" t="s">
        <v>690</v>
      </c>
      <c r="D645" s="248">
        <v>1</v>
      </c>
      <c r="E645" s="315">
        <v>500</v>
      </c>
      <c r="F645" s="485">
        <f t="shared" si="0"/>
        <v>500</v>
      </c>
    </row>
    <row r="646" spans="1:6" s="58" customFormat="1" outlineLevel="1" x14ac:dyDescent="0.25">
      <c r="A646" s="407" t="s">
        <v>1450</v>
      </c>
      <c r="B646" s="246"/>
      <c r="C646" s="308" t="s">
        <v>683</v>
      </c>
      <c r="D646" s="248">
        <v>1</v>
      </c>
      <c r="E646" s="315">
        <v>400</v>
      </c>
      <c r="F646" s="485">
        <f t="shared" si="0"/>
        <v>400</v>
      </c>
    </row>
    <row r="647" spans="1:6" s="58" customFormat="1" outlineLevel="1" x14ac:dyDescent="0.25">
      <c r="A647" s="407" t="s">
        <v>1428</v>
      </c>
      <c r="B647" s="246"/>
      <c r="C647" s="308" t="s">
        <v>661</v>
      </c>
      <c r="D647" s="248">
        <v>1</v>
      </c>
      <c r="E647" s="315">
        <v>700</v>
      </c>
      <c r="F647" s="485">
        <f t="shared" si="0"/>
        <v>700</v>
      </c>
    </row>
    <row r="648" spans="1:6" s="58" customFormat="1" ht="31.5" outlineLevel="1" x14ac:dyDescent="0.25">
      <c r="A648" s="407" t="s">
        <v>1614</v>
      </c>
      <c r="B648" s="246"/>
      <c r="C648" s="308" t="s">
        <v>1287</v>
      </c>
      <c r="D648" s="248">
        <v>1</v>
      </c>
      <c r="E648" s="315">
        <v>400</v>
      </c>
      <c r="F648" s="485">
        <f t="shared" si="0"/>
        <v>400</v>
      </c>
    </row>
    <row r="649" spans="1:6" s="58" customFormat="1" ht="31.5" outlineLevel="1" x14ac:dyDescent="0.25">
      <c r="A649" s="407" t="s">
        <v>109</v>
      </c>
      <c r="B649" s="246"/>
      <c r="C649" s="308" t="s">
        <v>1648</v>
      </c>
      <c r="D649" s="248">
        <v>1</v>
      </c>
      <c r="E649" s="315">
        <v>400</v>
      </c>
      <c r="F649" s="485">
        <f t="shared" si="0"/>
        <v>400</v>
      </c>
    </row>
    <row r="650" spans="1:6" s="40" customFormat="1" ht="31.5" outlineLevel="1" x14ac:dyDescent="0.25">
      <c r="A650" s="407" t="s">
        <v>1514</v>
      </c>
      <c r="B650" s="246"/>
      <c r="C650" s="308" t="s">
        <v>1290</v>
      </c>
      <c r="D650" s="248">
        <v>1</v>
      </c>
      <c r="E650" s="315">
        <v>400</v>
      </c>
      <c r="F650" s="485">
        <f t="shared" si="0"/>
        <v>400</v>
      </c>
    </row>
    <row r="651" spans="1:6" s="40" customFormat="1" outlineLevel="1" x14ac:dyDescent="0.25">
      <c r="A651" s="407" t="s">
        <v>1457</v>
      </c>
      <c r="B651" s="246"/>
      <c r="C651" s="308" t="s">
        <v>689</v>
      </c>
      <c r="D651" s="248">
        <v>1</v>
      </c>
      <c r="E651" s="315">
        <v>1000</v>
      </c>
      <c r="F651" s="485">
        <f t="shared" si="0"/>
        <v>1000</v>
      </c>
    </row>
    <row r="652" spans="1:6" x14ac:dyDescent="0.25">
      <c r="A652" s="405"/>
      <c r="B652" s="417" t="s">
        <v>2098</v>
      </c>
      <c r="C652" s="418" t="s">
        <v>2891</v>
      </c>
      <c r="D652" s="419"/>
      <c r="E652" s="419"/>
      <c r="F652" s="421">
        <f>SUM(F653:F704)</f>
        <v>107970</v>
      </c>
    </row>
    <row r="653" spans="1:6" ht="31.5" outlineLevel="1" x14ac:dyDescent="0.25">
      <c r="A653" s="406" t="s">
        <v>249</v>
      </c>
      <c r="B653" s="246"/>
      <c r="C653" s="161" t="s">
        <v>1627</v>
      </c>
      <c r="D653" s="226">
        <v>1</v>
      </c>
      <c r="E653" s="315">
        <v>2500</v>
      </c>
      <c r="F653" s="485">
        <f>D653*E653</f>
        <v>2500</v>
      </c>
    </row>
    <row r="654" spans="1:6" s="40" customFormat="1" ht="31.5" outlineLevel="1" x14ac:dyDescent="0.25">
      <c r="A654" s="406" t="s">
        <v>250</v>
      </c>
      <c r="B654" s="249"/>
      <c r="C654" s="161" t="s">
        <v>1628</v>
      </c>
      <c r="D654" s="225">
        <v>11</v>
      </c>
      <c r="E654" s="315">
        <v>2000</v>
      </c>
      <c r="F654" s="485">
        <f t="shared" ref="F654:F704" si="1">D654*E654</f>
        <v>22000</v>
      </c>
    </row>
    <row r="655" spans="1:6" s="40" customFormat="1" outlineLevel="1" x14ac:dyDescent="0.25">
      <c r="A655" s="406" t="s">
        <v>1315</v>
      </c>
      <c r="B655" s="249"/>
      <c r="C655" s="175" t="s">
        <v>7</v>
      </c>
      <c r="D655" s="226">
        <v>1</v>
      </c>
      <c r="E655" s="315">
        <v>2500</v>
      </c>
      <c r="F655" s="485">
        <f t="shared" si="1"/>
        <v>2500</v>
      </c>
    </row>
    <row r="656" spans="1:6" s="40" customFormat="1" outlineLevel="1" x14ac:dyDescent="0.25">
      <c r="A656" s="406" t="s">
        <v>1316</v>
      </c>
      <c r="B656" s="249"/>
      <c r="C656" s="175" t="s">
        <v>8</v>
      </c>
      <c r="D656" s="226">
        <v>1</v>
      </c>
      <c r="E656" s="315">
        <v>2000</v>
      </c>
      <c r="F656" s="485">
        <f t="shared" si="1"/>
        <v>2000</v>
      </c>
    </row>
    <row r="657" spans="1:6" s="40" customFormat="1" outlineLevel="1" x14ac:dyDescent="0.25">
      <c r="A657" s="406" t="s">
        <v>1319</v>
      </c>
      <c r="B657" s="249"/>
      <c r="C657" s="175" t="s">
        <v>11</v>
      </c>
      <c r="D657" s="226">
        <v>1</v>
      </c>
      <c r="E657" s="315">
        <v>2500</v>
      </c>
      <c r="F657" s="485">
        <f t="shared" si="1"/>
        <v>2500</v>
      </c>
    </row>
    <row r="658" spans="1:6" s="40" customFormat="1" outlineLevel="1" x14ac:dyDescent="0.25">
      <c r="A658" s="406" t="s">
        <v>1314</v>
      </c>
      <c r="B658" s="249"/>
      <c r="C658" s="175" t="s">
        <v>6</v>
      </c>
      <c r="D658" s="226">
        <v>1</v>
      </c>
      <c r="E658" s="315">
        <v>2000</v>
      </c>
      <c r="F658" s="485">
        <f t="shared" si="1"/>
        <v>2000</v>
      </c>
    </row>
    <row r="659" spans="1:6" s="40" customFormat="1" outlineLevel="1" x14ac:dyDescent="0.25">
      <c r="A659" s="406" t="s">
        <v>1313</v>
      </c>
      <c r="B659" s="249"/>
      <c r="C659" s="175" t="s">
        <v>5</v>
      </c>
      <c r="D659" s="226">
        <v>1</v>
      </c>
      <c r="E659" s="315">
        <v>2500</v>
      </c>
      <c r="F659" s="485">
        <f t="shared" si="1"/>
        <v>2500</v>
      </c>
    </row>
    <row r="660" spans="1:6" s="40" customFormat="1" outlineLevel="1" x14ac:dyDescent="0.25">
      <c r="A660" s="406" t="s">
        <v>1311</v>
      </c>
      <c r="B660" s="249"/>
      <c r="C660" s="175" t="s">
        <v>3</v>
      </c>
      <c r="D660" s="226">
        <v>1</v>
      </c>
      <c r="E660" s="315">
        <v>3500</v>
      </c>
      <c r="F660" s="485">
        <f t="shared" si="1"/>
        <v>3500</v>
      </c>
    </row>
    <row r="661" spans="1:6" s="40" customFormat="1" outlineLevel="1" x14ac:dyDescent="0.25">
      <c r="A661" s="406" t="s">
        <v>1320</v>
      </c>
      <c r="B661" s="249"/>
      <c r="C661" s="161" t="s">
        <v>12</v>
      </c>
      <c r="D661" s="225">
        <v>1</v>
      </c>
      <c r="E661" s="315">
        <v>2000</v>
      </c>
      <c r="F661" s="485">
        <f t="shared" si="1"/>
        <v>2000</v>
      </c>
    </row>
    <row r="662" spans="1:6" s="40" customFormat="1" outlineLevel="1" x14ac:dyDescent="0.25">
      <c r="A662" s="406" t="s">
        <v>38</v>
      </c>
      <c r="B662" s="249"/>
      <c r="C662" s="308" t="s">
        <v>1629</v>
      </c>
      <c r="D662" s="248">
        <v>6</v>
      </c>
      <c r="E662" s="315">
        <v>300</v>
      </c>
      <c r="F662" s="485">
        <f t="shared" si="1"/>
        <v>1800</v>
      </c>
    </row>
    <row r="663" spans="1:6" s="40" customFormat="1" outlineLevel="1" x14ac:dyDescent="0.25">
      <c r="A663" s="406" t="s">
        <v>1332</v>
      </c>
      <c r="B663" s="249"/>
      <c r="C663" s="308" t="s">
        <v>42</v>
      </c>
      <c r="D663" s="248">
        <v>2</v>
      </c>
      <c r="E663" s="315">
        <v>500</v>
      </c>
      <c r="F663" s="485">
        <f t="shared" si="1"/>
        <v>1000</v>
      </c>
    </row>
    <row r="664" spans="1:6" s="40" customFormat="1" outlineLevel="1" x14ac:dyDescent="0.25">
      <c r="A664" s="406" t="s">
        <v>1331</v>
      </c>
      <c r="B664" s="249"/>
      <c r="C664" s="170" t="s">
        <v>43</v>
      </c>
      <c r="D664" s="248">
        <v>1</v>
      </c>
      <c r="E664" s="315">
        <v>2000</v>
      </c>
      <c r="F664" s="485">
        <f t="shared" si="1"/>
        <v>2000</v>
      </c>
    </row>
    <row r="665" spans="1:6" s="40" customFormat="1" outlineLevel="1" x14ac:dyDescent="0.25">
      <c r="A665" s="406" t="s">
        <v>1321</v>
      </c>
      <c r="B665" s="249"/>
      <c r="C665" s="308" t="s">
        <v>65</v>
      </c>
      <c r="D665" s="248">
        <v>7</v>
      </c>
      <c r="E665" s="315">
        <v>300</v>
      </c>
      <c r="F665" s="485">
        <f t="shared" si="1"/>
        <v>2100</v>
      </c>
    </row>
    <row r="666" spans="1:6" s="40" customFormat="1" outlineLevel="1" x14ac:dyDescent="0.25">
      <c r="A666" s="406" t="s">
        <v>323</v>
      </c>
      <c r="B666" s="249"/>
      <c r="C666" s="316" t="s">
        <v>1888</v>
      </c>
      <c r="D666" s="248">
        <v>3</v>
      </c>
      <c r="E666" s="315">
        <v>800</v>
      </c>
      <c r="F666" s="485">
        <f t="shared" si="1"/>
        <v>2400</v>
      </c>
    </row>
    <row r="667" spans="1:6" s="40" customFormat="1" outlineLevel="1" x14ac:dyDescent="0.25">
      <c r="A667" s="406" t="s">
        <v>1395</v>
      </c>
      <c r="B667" s="249"/>
      <c r="C667" s="316" t="s">
        <v>592</v>
      </c>
      <c r="D667" s="248">
        <v>2</v>
      </c>
      <c r="E667" s="315">
        <v>260</v>
      </c>
      <c r="F667" s="485">
        <f t="shared" si="1"/>
        <v>520</v>
      </c>
    </row>
    <row r="668" spans="1:6" s="40" customFormat="1" outlineLevel="1" x14ac:dyDescent="0.25">
      <c r="A668" s="406" t="s">
        <v>1409</v>
      </c>
      <c r="B668" s="249"/>
      <c r="C668" s="308" t="s">
        <v>593</v>
      </c>
      <c r="D668" s="248">
        <v>2</v>
      </c>
      <c r="E668" s="315">
        <v>250</v>
      </c>
      <c r="F668" s="485">
        <f t="shared" si="1"/>
        <v>500</v>
      </c>
    </row>
    <row r="669" spans="1:6" s="40" customFormat="1" outlineLevel="1" x14ac:dyDescent="0.25">
      <c r="A669" s="406" t="s">
        <v>1410</v>
      </c>
      <c r="B669" s="249"/>
      <c r="C669" s="308" t="s">
        <v>594</v>
      </c>
      <c r="D669" s="248">
        <v>2</v>
      </c>
      <c r="E669" s="315">
        <v>250</v>
      </c>
      <c r="F669" s="485">
        <f t="shared" si="1"/>
        <v>500</v>
      </c>
    </row>
    <row r="670" spans="1:6" s="40" customFormat="1" outlineLevel="1" x14ac:dyDescent="0.25">
      <c r="A670" s="406" t="s">
        <v>1405</v>
      </c>
      <c r="B670" s="249"/>
      <c r="C670" s="308" t="s">
        <v>595</v>
      </c>
      <c r="D670" s="248">
        <v>2</v>
      </c>
      <c r="E670" s="315">
        <v>250</v>
      </c>
      <c r="F670" s="485">
        <f t="shared" si="1"/>
        <v>500</v>
      </c>
    </row>
    <row r="671" spans="1:6" s="40" customFormat="1" outlineLevel="1" x14ac:dyDescent="0.25">
      <c r="A671" s="406" t="s">
        <v>1404</v>
      </c>
      <c r="B671" s="249"/>
      <c r="C671" s="308" t="s">
        <v>596</v>
      </c>
      <c r="D671" s="248">
        <v>2</v>
      </c>
      <c r="E671" s="315">
        <v>300</v>
      </c>
      <c r="F671" s="485">
        <f t="shared" si="1"/>
        <v>600</v>
      </c>
    </row>
    <row r="672" spans="1:6" s="40" customFormat="1" outlineLevel="1" x14ac:dyDescent="0.25">
      <c r="A672" s="406" t="s">
        <v>1421</v>
      </c>
      <c r="B672" s="249"/>
      <c r="C672" s="308" t="s">
        <v>597</v>
      </c>
      <c r="D672" s="248">
        <v>2</v>
      </c>
      <c r="E672" s="315">
        <v>250</v>
      </c>
      <c r="F672" s="485">
        <f t="shared" si="1"/>
        <v>500</v>
      </c>
    </row>
    <row r="673" spans="1:6" s="40" customFormat="1" outlineLevel="1" x14ac:dyDescent="0.25">
      <c r="A673" s="406" t="s">
        <v>1423</v>
      </c>
      <c r="B673" s="249"/>
      <c r="C673" s="308" t="s">
        <v>598</v>
      </c>
      <c r="D673" s="248">
        <v>2</v>
      </c>
      <c r="E673" s="315">
        <v>250</v>
      </c>
      <c r="F673" s="485">
        <f t="shared" si="1"/>
        <v>500</v>
      </c>
    </row>
    <row r="674" spans="1:6" s="40" customFormat="1" outlineLevel="1" x14ac:dyDescent="0.25">
      <c r="A674" s="406" t="s">
        <v>1432</v>
      </c>
      <c r="B674" s="249"/>
      <c r="C674" s="308" t="s">
        <v>599</v>
      </c>
      <c r="D674" s="248">
        <v>1</v>
      </c>
      <c r="E674" s="315">
        <v>2300</v>
      </c>
      <c r="F674" s="485">
        <f t="shared" si="1"/>
        <v>2300</v>
      </c>
    </row>
    <row r="675" spans="1:6" s="40" customFormat="1" ht="31.5" outlineLevel="1" x14ac:dyDescent="0.25">
      <c r="A675" s="406" t="s">
        <v>1453</v>
      </c>
      <c r="B675" s="249"/>
      <c r="C675" s="308" t="s">
        <v>1640</v>
      </c>
      <c r="D675" s="248">
        <v>1</v>
      </c>
      <c r="E675" s="315">
        <v>2300</v>
      </c>
      <c r="F675" s="485">
        <f t="shared" si="1"/>
        <v>2300</v>
      </c>
    </row>
    <row r="676" spans="1:6" s="58" customFormat="1" outlineLevel="1" x14ac:dyDescent="0.25">
      <c r="A676" s="406" t="s">
        <v>326</v>
      </c>
      <c r="B676" s="39"/>
      <c r="C676" s="308" t="s">
        <v>1622</v>
      </c>
      <c r="D676" s="248">
        <v>2</v>
      </c>
      <c r="E676" s="315">
        <v>2000</v>
      </c>
      <c r="F676" s="485">
        <f t="shared" si="1"/>
        <v>4000</v>
      </c>
    </row>
    <row r="677" spans="1:6" s="40" customFormat="1" ht="31.5" outlineLevel="1" x14ac:dyDescent="0.25">
      <c r="A677" s="406" t="s">
        <v>1492</v>
      </c>
      <c r="B677" s="249"/>
      <c r="C677" s="313" t="s">
        <v>600</v>
      </c>
      <c r="D677" s="314">
        <v>1</v>
      </c>
      <c r="E677" s="315">
        <v>1200</v>
      </c>
      <c r="F677" s="485">
        <f t="shared" si="1"/>
        <v>1200</v>
      </c>
    </row>
    <row r="678" spans="1:6" s="40" customFormat="1" ht="31.5" outlineLevel="1" x14ac:dyDescent="0.25">
      <c r="A678" s="406" t="s">
        <v>1503</v>
      </c>
      <c r="B678" s="249"/>
      <c r="C678" s="313" t="s">
        <v>601</v>
      </c>
      <c r="D678" s="314">
        <v>2</v>
      </c>
      <c r="E678" s="315">
        <v>1200</v>
      </c>
      <c r="F678" s="485">
        <f t="shared" si="1"/>
        <v>2400</v>
      </c>
    </row>
    <row r="679" spans="1:6" s="40" customFormat="1" outlineLevel="1" x14ac:dyDescent="0.25">
      <c r="A679" s="406" t="s">
        <v>610</v>
      </c>
      <c r="B679" s="249"/>
      <c r="C679" s="308" t="s">
        <v>103</v>
      </c>
      <c r="D679" s="248">
        <v>1</v>
      </c>
      <c r="E679" s="315">
        <v>1000</v>
      </c>
      <c r="F679" s="485">
        <f t="shared" si="1"/>
        <v>1000</v>
      </c>
    </row>
    <row r="680" spans="1:6" s="40" customFormat="1" ht="47.25" outlineLevel="1" x14ac:dyDescent="0.25">
      <c r="A680" s="406" t="s">
        <v>1578</v>
      </c>
      <c r="B680" s="249"/>
      <c r="C680" s="308" t="s">
        <v>602</v>
      </c>
      <c r="D680" s="248">
        <v>2</v>
      </c>
      <c r="E680" s="315">
        <v>1500</v>
      </c>
      <c r="F680" s="485">
        <f t="shared" si="1"/>
        <v>3000</v>
      </c>
    </row>
    <row r="681" spans="1:6" s="40" customFormat="1" ht="63" outlineLevel="1" x14ac:dyDescent="0.25">
      <c r="A681" s="406" t="s">
        <v>1383</v>
      </c>
      <c r="B681" s="249"/>
      <c r="C681" s="308" t="s">
        <v>274</v>
      </c>
      <c r="D681" s="248">
        <v>1</v>
      </c>
      <c r="E681" s="315">
        <v>4500</v>
      </c>
      <c r="F681" s="485">
        <f t="shared" si="1"/>
        <v>4500</v>
      </c>
    </row>
    <row r="682" spans="1:6" s="40" customFormat="1" ht="63" outlineLevel="1" x14ac:dyDescent="0.25">
      <c r="A682" s="406" t="s">
        <v>277</v>
      </c>
      <c r="B682" s="249"/>
      <c r="C682" s="308" t="s">
        <v>278</v>
      </c>
      <c r="D682" s="248">
        <v>1</v>
      </c>
      <c r="E682" s="315">
        <v>4500</v>
      </c>
      <c r="F682" s="485">
        <f t="shared" si="1"/>
        <v>4500</v>
      </c>
    </row>
    <row r="683" spans="1:6" s="40" customFormat="1" outlineLevel="1" x14ac:dyDescent="0.25">
      <c r="A683" s="406" t="s">
        <v>1699</v>
      </c>
      <c r="B683" s="249"/>
      <c r="C683" s="308" t="s">
        <v>1700</v>
      </c>
      <c r="D683" s="248">
        <v>2</v>
      </c>
      <c r="E683" s="315">
        <v>3000</v>
      </c>
      <c r="F683" s="485">
        <f t="shared" si="1"/>
        <v>6000</v>
      </c>
    </row>
    <row r="684" spans="1:6" s="40" customFormat="1" outlineLevel="1" x14ac:dyDescent="0.25">
      <c r="A684" s="406" t="s">
        <v>268</v>
      </c>
      <c r="B684" s="249"/>
      <c r="C684" s="308" t="s">
        <v>269</v>
      </c>
      <c r="D684" s="248">
        <v>2</v>
      </c>
      <c r="E684" s="315">
        <v>1500</v>
      </c>
      <c r="F684" s="485">
        <f t="shared" si="1"/>
        <v>3000</v>
      </c>
    </row>
    <row r="685" spans="1:6" s="40" customFormat="1" outlineLevel="1" x14ac:dyDescent="0.25">
      <c r="A685" s="406" t="s">
        <v>1393</v>
      </c>
      <c r="B685" s="249"/>
      <c r="C685" s="308" t="s">
        <v>603</v>
      </c>
      <c r="D685" s="248">
        <v>1</v>
      </c>
      <c r="E685" s="315">
        <v>700</v>
      </c>
      <c r="F685" s="485">
        <f t="shared" si="1"/>
        <v>700</v>
      </c>
    </row>
    <row r="686" spans="1:6" s="40" customFormat="1" outlineLevel="1" x14ac:dyDescent="0.25">
      <c r="A686" s="406" t="s">
        <v>611</v>
      </c>
      <c r="B686" s="249"/>
      <c r="C686" s="308" t="s">
        <v>604</v>
      </c>
      <c r="D686" s="248">
        <v>1</v>
      </c>
      <c r="E686" s="315">
        <v>500</v>
      </c>
      <c r="F686" s="485">
        <f t="shared" si="1"/>
        <v>500</v>
      </c>
    </row>
    <row r="687" spans="1:6" s="40" customFormat="1" outlineLevel="1" x14ac:dyDescent="0.25">
      <c r="A687" s="406" t="s">
        <v>1392</v>
      </c>
      <c r="B687" s="249"/>
      <c r="C687" s="308" t="s">
        <v>605</v>
      </c>
      <c r="D687" s="248">
        <v>7</v>
      </c>
      <c r="E687" s="315">
        <v>1500</v>
      </c>
      <c r="F687" s="485">
        <f t="shared" si="1"/>
        <v>10500</v>
      </c>
    </row>
    <row r="688" spans="1:6" s="40" customFormat="1" outlineLevel="1" x14ac:dyDescent="0.25">
      <c r="A688" s="406" t="s">
        <v>1766</v>
      </c>
      <c r="B688" s="249"/>
      <c r="C688" s="308" t="s">
        <v>1767</v>
      </c>
      <c r="D688" s="248">
        <v>1</v>
      </c>
      <c r="E688" s="315">
        <v>1000</v>
      </c>
      <c r="F688" s="485">
        <f t="shared" si="1"/>
        <v>1000</v>
      </c>
    </row>
    <row r="689" spans="1:6" s="40" customFormat="1" ht="31.5" outlineLevel="1" x14ac:dyDescent="0.25">
      <c r="A689" s="406" t="s">
        <v>1481</v>
      </c>
      <c r="B689" s="249"/>
      <c r="C689" s="308" t="s">
        <v>715</v>
      </c>
      <c r="D689" s="248">
        <v>1</v>
      </c>
      <c r="E689" s="315">
        <v>650</v>
      </c>
      <c r="F689" s="485">
        <f t="shared" si="1"/>
        <v>650</v>
      </c>
    </row>
    <row r="690" spans="1:6" s="40" customFormat="1" ht="31.5" outlineLevel="1" x14ac:dyDescent="0.25">
      <c r="A690" s="406" t="s">
        <v>1579</v>
      </c>
      <c r="B690" s="249"/>
      <c r="C690" s="308" t="s">
        <v>1239</v>
      </c>
      <c r="D690" s="248">
        <v>2</v>
      </c>
      <c r="E690" s="315">
        <v>110</v>
      </c>
      <c r="F690" s="485">
        <f t="shared" si="1"/>
        <v>220</v>
      </c>
    </row>
    <row r="691" spans="1:6" s="40" customFormat="1" outlineLevel="1" x14ac:dyDescent="0.25">
      <c r="A691" s="406" t="s">
        <v>1580</v>
      </c>
      <c r="B691" s="249"/>
      <c r="C691" s="308" t="s">
        <v>1240</v>
      </c>
      <c r="D691" s="248">
        <v>2</v>
      </c>
      <c r="E691" s="315">
        <v>110</v>
      </c>
      <c r="F691" s="485">
        <f t="shared" si="1"/>
        <v>220</v>
      </c>
    </row>
    <row r="692" spans="1:6" s="40" customFormat="1" ht="31.5" outlineLevel="1" x14ac:dyDescent="0.25">
      <c r="A692" s="406" t="s">
        <v>1581</v>
      </c>
      <c r="B692" s="249"/>
      <c r="C692" s="308" t="s">
        <v>606</v>
      </c>
      <c r="D692" s="248">
        <v>2</v>
      </c>
      <c r="E692" s="315">
        <v>110</v>
      </c>
      <c r="F692" s="485">
        <f t="shared" si="1"/>
        <v>220</v>
      </c>
    </row>
    <row r="693" spans="1:6" s="40" customFormat="1" ht="31.5" outlineLevel="1" x14ac:dyDescent="0.25">
      <c r="A693" s="406" t="s">
        <v>790</v>
      </c>
      <c r="B693" s="249"/>
      <c r="C693" s="308" t="s">
        <v>1666</v>
      </c>
      <c r="D693" s="248">
        <v>2</v>
      </c>
      <c r="E693" s="315">
        <v>110</v>
      </c>
      <c r="F693" s="485">
        <f t="shared" si="1"/>
        <v>220</v>
      </c>
    </row>
    <row r="694" spans="1:6" s="40" customFormat="1" ht="31.5" outlineLevel="1" x14ac:dyDescent="0.25">
      <c r="A694" s="406" t="s">
        <v>1582</v>
      </c>
      <c r="B694" s="249"/>
      <c r="C694" s="308" t="s">
        <v>1237</v>
      </c>
      <c r="D694" s="248">
        <v>2</v>
      </c>
      <c r="E694" s="315">
        <v>110</v>
      </c>
      <c r="F694" s="485">
        <f t="shared" si="1"/>
        <v>220</v>
      </c>
    </row>
    <row r="695" spans="1:6" s="40" customFormat="1" ht="31.5" outlineLevel="1" x14ac:dyDescent="0.25">
      <c r="A695" s="406" t="s">
        <v>1458</v>
      </c>
      <c r="B695" s="249"/>
      <c r="C695" s="308" t="s">
        <v>607</v>
      </c>
      <c r="D695" s="248">
        <v>1</v>
      </c>
      <c r="E695" s="315">
        <v>300</v>
      </c>
      <c r="F695" s="485">
        <f t="shared" si="1"/>
        <v>300</v>
      </c>
    </row>
    <row r="696" spans="1:6" s="40" customFormat="1" ht="31.5" outlineLevel="1" x14ac:dyDescent="0.25">
      <c r="A696" s="406" t="s">
        <v>1459</v>
      </c>
      <c r="B696" s="249"/>
      <c r="C696" s="308" t="s">
        <v>608</v>
      </c>
      <c r="D696" s="248">
        <v>1</v>
      </c>
      <c r="E696" s="315">
        <v>300</v>
      </c>
      <c r="F696" s="485">
        <f t="shared" si="1"/>
        <v>300</v>
      </c>
    </row>
    <row r="697" spans="1:6" s="40" customFormat="1" outlineLevel="1" x14ac:dyDescent="0.25">
      <c r="A697" s="406" t="s">
        <v>1457</v>
      </c>
      <c r="B697" s="249"/>
      <c r="C697" s="308" t="s">
        <v>689</v>
      </c>
      <c r="D697" s="248">
        <v>1</v>
      </c>
      <c r="E697" s="315">
        <v>1000</v>
      </c>
      <c r="F697" s="485">
        <f t="shared" si="1"/>
        <v>1000</v>
      </c>
    </row>
    <row r="698" spans="1:6" s="40" customFormat="1" outlineLevel="1" x14ac:dyDescent="0.25">
      <c r="A698" s="406" t="s">
        <v>1456</v>
      </c>
      <c r="B698" s="249"/>
      <c r="C698" s="308" t="s">
        <v>688</v>
      </c>
      <c r="D698" s="248">
        <v>1</v>
      </c>
      <c r="E698" s="315">
        <v>500</v>
      </c>
      <c r="F698" s="485">
        <f t="shared" si="1"/>
        <v>500</v>
      </c>
    </row>
    <row r="699" spans="1:6" s="40" customFormat="1" outlineLevel="1" x14ac:dyDescent="0.25">
      <c r="A699" s="406" t="s">
        <v>1460</v>
      </c>
      <c r="B699" s="249"/>
      <c r="C699" s="308" t="s">
        <v>690</v>
      </c>
      <c r="D699" s="248">
        <v>1</v>
      </c>
      <c r="E699" s="315">
        <v>500</v>
      </c>
      <c r="F699" s="485">
        <f t="shared" si="1"/>
        <v>500</v>
      </c>
    </row>
    <row r="700" spans="1:6" s="40" customFormat="1" outlineLevel="1" x14ac:dyDescent="0.25">
      <c r="A700" s="406" t="s">
        <v>1450</v>
      </c>
      <c r="B700" s="249"/>
      <c r="C700" s="308" t="s">
        <v>683</v>
      </c>
      <c r="D700" s="248">
        <v>1</v>
      </c>
      <c r="E700" s="315">
        <v>400</v>
      </c>
      <c r="F700" s="485">
        <f t="shared" si="1"/>
        <v>400</v>
      </c>
    </row>
    <row r="701" spans="1:6" s="40" customFormat="1" outlineLevel="1" x14ac:dyDescent="0.25">
      <c r="A701" s="406" t="s">
        <v>1428</v>
      </c>
      <c r="B701" s="249"/>
      <c r="C701" s="308" t="s">
        <v>661</v>
      </c>
      <c r="D701" s="248">
        <v>1</v>
      </c>
      <c r="E701" s="315">
        <v>700</v>
      </c>
      <c r="F701" s="485">
        <f t="shared" si="1"/>
        <v>700</v>
      </c>
    </row>
    <row r="702" spans="1:6" s="40" customFormat="1" ht="31.5" outlineLevel="1" x14ac:dyDescent="0.25">
      <c r="A702" s="406" t="s">
        <v>1614</v>
      </c>
      <c r="B702" s="249"/>
      <c r="C702" s="308" t="s">
        <v>1287</v>
      </c>
      <c r="D702" s="248">
        <v>1</v>
      </c>
      <c r="E702" s="315">
        <v>400</v>
      </c>
      <c r="F702" s="485">
        <f t="shared" si="1"/>
        <v>400</v>
      </c>
    </row>
    <row r="703" spans="1:6" s="40" customFormat="1" ht="31.5" outlineLevel="1" x14ac:dyDescent="0.25">
      <c r="A703" s="406" t="s">
        <v>109</v>
      </c>
      <c r="B703" s="44"/>
      <c r="C703" s="308" t="s">
        <v>1648</v>
      </c>
      <c r="D703" s="248">
        <v>1</v>
      </c>
      <c r="E703" s="315">
        <v>400</v>
      </c>
      <c r="F703" s="485">
        <f t="shared" si="1"/>
        <v>400</v>
      </c>
    </row>
    <row r="704" spans="1:6" s="40" customFormat="1" ht="31.5" outlineLevel="1" x14ac:dyDescent="0.25">
      <c r="A704" s="407" t="s">
        <v>1514</v>
      </c>
      <c r="B704" s="45"/>
      <c r="C704" s="308" t="s">
        <v>1290</v>
      </c>
      <c r="D704" s="248">
        <v>1</v>
      </c>
      <c r="E704" s="315">
        <v>400</v>
      </c>
      <c r="F704" s="485">
        <f t="shared" si="1"/>
        <v>400</v>
      </c>
    </row>
    <row r="705" spans="1:6" x14ac:dyDescent="0.25">
      <c r="A705" s="405"/>
      <c r="B705" s="417" t="s">
        <v>2099</v>
      </c>
      <c r="C705" s="418" t="s">
        <v>2892</v>
      </c>
      <c r="D705" s="419"/>
      <c r="E705" s="419"/>
      <c r="F705" s="421">
        <f>SUM(F706:F749)</f>
        <v>71360</v>
      </c>
    </row>
    <row r="706" spans="1:6" ht="31.5" outlineLevel="1" x14ac:dyDescent="0.25">
      <c r="A706" s="406" t="s">
        <v>249</v>
      </c>
      <c r="B706" s="246"/>
      <c r="C706" s="308" t="s">
        <v>1627</v>
      </c>
      <c r="D706" s="321">
        <v>1</v>
      </c>
      <c r="E706" s="324">
        <v>2500</v>
      </c>
      <c r="F706" s="408">
        <f>D706*E706</f>
        <v>2500</v>
      </c>
    </row>
    <row r="707" spans="1:6" s="58" customFormat="1" ht="31.5" outlineLevel="1" x14ac:dyDescent="0.25">
      <c r="A707" s="407" t="s">
        <v>250</v>
      </c>
      <c r="B707" s="244"/>
      <c r="C707" s="308" t="s">
        <v>1628</v>
      </c>
      <c r="D707" s="321">
        <v>7</v>
      </c>
      <c r="E707" s="324">
        <v>2000</v>
      </c>
      <c r="F707" s="408">
        <f t="shared" ref="F707:F749" si="2">D707*E707</f>
        <v>14000</v>
      </c>
    </row>
    <row r="708" spans="1:6" s="58" customFormat="1" outlineLevel="1" x14ac:dyDescent="0.25">
      <c r="A708" s="407" t="s">
        <v>1315</v>
      </c>
      <c r="B708" s="244"/>
      <c r="C708" s="170" t="s">
        <v>7</v>
      </c>
      <c r="D708" s="321">
        <v>1</v>
      </c>
      <c r="E708" s="324">
        <v>2500</v>
      </c>
      <c r="F708" s="408">
        <f t="shared" si="2"/>
        <v>2500</v>
      </c>
    </row>
    <row r="709" spans="1:6" s="58" customFormat="1" outlineLevel="1" x14ac:dyDescent="0.25">
      <c r="A709" s="407" t="s">
        <v>1319</v>
      </c>
      <c r="B709" s="244"/>
      <c r="C709" s="170" t="s">
        <v>11</v>
      </c>
      <c r="D709" s="321">
        <v>1</v>
      </c>
      <c r="E709" s="324">
        <v>2500</v>
      </c>
      <c r="F709" s="408">
        <f t="shared" si="2"/>
        <v>2500</v>
      </c>
    </row>
    <row r="710" spans="1:6" s="58" customFormat="1" outlineLevel="1" x14ac:dyDescent="0.25">
      <c r="A710" s="407" t="s">
        <v>1313</v>
      </c>
      <c r="B710" s="244"/>
      <c r="C710" s="170" t="s">
        <v>5</v>
      </c>
      <c r="D710" s="321">
        <v>1</v>
      </c>
      <c r="E710" s="324">
        <v>2500</v>
      </c>
      <c r="F710" s="408">
        <f t="shared" si="2"/>
        <v>2500</v>
      </c>
    </row>
    <row r="711" spans="1:6" s="58" customFormat="1" outlineLevel="1" x14ac:dyDescent="0.25">
      <c r="A711" s="407" t="s">
        <v>38</v>
      </c>
      <c r="B711" s="244"/>
      <c r="C711" s="308" t="s">
        <v>1629</v>
      </c>
      <c r="D711" s="321">
        <v>5</v>
      </c>
      <c r="E711" s="324">
        <v>300</v>
      </c>
      <c r="F711" s="408">
        <f t="shared" si="2"/>
        <v>1500</v>
      </c>
    </row>
    <row r="712" spans="1:6" s="58" customFormat="1" outlineLevel="1" x14ac:dyDescent="0.25">
      <c r="A712" s="407" t="s">
        <v>1332</v>
      </c>
      <c r="B712" s="244"/>
      <c r="C712" s="308" t="s">
        <v>42</v>
      </c>
      <c r="D712" s="321">
        <v>2</v>
      </c>
      <c r="E712" s="324">
        <v>500</v>
      </c>
      <c r="F712" s="408">
        <f t="shared" si="2"/>
        <v>1000</v>
      </c>
    </row>
    <row r="713" spans="1:6" s="58" customFormat="1" outlineLevel="1" x14ac:dyDescent="0.25">
      <c r="A713" s="407" t="s">
        <v>1331</v>
      </c>
      <c r="B713" s="244"/>
      <c r="C713" s="170" t="s">
        <v>43</v>
      </c>
      <c r="D713" s="321">
        <v>1</v>
      </c>
      <c r="E713" s="324">
        <v>2000</v>
      </c>
      <c r="F713" s="408">
        <f t="shared" si="2"/>
        <v>2000</v>
      </c>
    </row>
    <row r="714" spans="1:6" s="58" customFormat="1" outlineLevel="1" x14ac:dyDescent="0.25">
      <c r="A714" s="407" t="s">
        <v>1321</v>
      </c>
      <c r="B714" s="244"/>
      <c r="C714" s="308" t="s">
        <v>65</v>
      </c>
      <c r="D714" s="321">
        <v>5</v>
      </c>
      <c r="E714" s="324">
        <v>300</v>
      </c>
      <c r="F714" s="408">
        <f t="shared" si="2"/>
        <v>1500</v>
      </c>
    </row>
    <row r="715" spans="1:6" s="58" customFormat="1" outlineLevel="1" x14ac:dyDescent="0.25">
      <c r="A715" s="407" t="s">
        <v>323</v>
      </c>
      <c r="B715" s="244"/>
      <c r="C715" s="316" t="s">
        <v>1888</v>
      </c>
      <c r="D715" s="321">
        <v>2</v>
      </c>
      <c r="E715" s="324">
        <v>800</v>
      </c>
      <c r="F715" s="408">
        <f t="shared" si="2"/>
        <v>1600</v>
      </c>
    </row>
    <row r="716" spans="1:6" s="58" customFormat="1" outlineLevel="1" x14ac:dyDescent="0.25">
      <c r="A716" s="407" t="s">
        <v>1395</v>
      </c>
      <c r="B716" s="244"/>
      <c r="C716" s="316" t="s">
        <v>592</v>
      </c>
      <c r="D716" s="321">
        <v>1</v>
      </c>
      <c r="E716" s="324">
        <v>260</v>
      </c>
      <c r="F716" s="408">
        <f t="shared" si="2"/>
        <v>260</v>
      </c>
    </row>
    <row r="717" spans="1:6" s="58" customFormat="1" outlineLevel="1" x14ac:dyDescent="0.25">
      <c r="A717" s="407" t="s">
        <v>1409</v>
      </c>
      <c r="B717" s="244"/>
      <c r="C717" s="308" t="s">
        <v>593</v>
      </c>
      <c r="D717" s="321">
        <v>1</v>
      </c>
      <c r="E717" s="324">
        <v>250</v>
      </c>
      <c r="F717" s="408">
        <f t="shared" si="2"/>
        <v>250</v>
      </c>
    </row>
    <row r="718" spans="1:6" s="58" customFormat="1" outlineLevel="1" x14ac:dyDescent="0.25">
      <c r="A718" s="407" t="s">
        <v>1410</v>
      </c>
      <c r="B718" s="244"/>
      <c r="C718" s="308" t="s">
        <v>594</v>
      </c>
      <c r="D718" s="321">
        <v>1</v>
      </c>
      <c r="E718" s="324">
        <v>250</v>
      </c>
      <c r="F718" s="408">
        <f t="shared" si="2"/>
        <v>250</v>
      </c>
    </row>
    <row r="719" spans="1:6" s="58" customFormat="1" outlineLevel="1" x14ac:dyDescent="0.25">
      <c r="A719" s="407" t="s">
        <v>1405</v>
      </c>
      <c r="B719" s="244"/>
      <c r="C719" s="308" t="s">
        <v>595</v>
      </c>
      <c r="D719" s="321">
        <v>1</v>
      </c>
      <c r="E719" s="324">
        <v>250</v>
      </c>
      <c r="F719" s="408">
        <f t="shared" si="2"/>
        <v>250</v>
      </c>
    </row>
    <row r="720" spans="1:6" s="58" customFormat="1" outlineLevel="1" x14ac:dyDescent="0.25">
      <c r="A720" s="407" t="s">
        <v>1404</v>
      </c>
      <c r="B720" s="244"/>
      <c r="C720" s="308" t="s">
        <v>596</v>
      </c>
      <c r="D720" s="321">
        <v>1</v>
      </c>
      <c r="E720" s="324">
        <v>300</v>
      </c>
      <c r="F720" s="408">
        <f t="shared" si="2"/>
        <v>300</v>
      </c>
    </row>
    <row r="721" spans="1:6" s="58" customFormat="1" outlineLevel="1" x14ac:dyDescent="0.25">
      <c r="A721" s="407" t="s">
        <v>1421</v>
      </c>
      <c r="B721" s="244"/>
      <c r="C721" s="308" t="s">
        <v>597</v>
      </c>
      <c r="D721" s="321">
        <v>1</v>
      </c>
      <c r="E721" s="324">
        <v>250</v>
      </c>
      <c r="F721" s="408">
        <f t="shared" si="2"/>
        <v>250</v>
      </c>
    </row>
    <row r="722" spans="1:6" s="58" customFormat="1" outlineLevel="1" x14ac:dyDescent="0.25">
      <c r="A722" s="407" t="s">
        <v>1423</v>
      </c>
      <c r="B722" s="244"/>
      <c r="C722" s="308" t="s">
        <v>598</v>
      </c>
      <c r="D722" s="321">
        <v>1</v>
      </c>
      <c r="E722" s="324">
        <v>250</v>
      </c>
      <c r="F722" s="408">
        <f t="shared" si="2"/>
        <v>250</v>
      </c>
    </row>
    <row r="723" spans="1:6" s="58" customFormat="1" outlineLevel="1" x14ac:dyDescent="0.25">
      <c r="A723" s="407" t="s">
        <v>326</v>
      </c>
      <c r="B723" s="244"/>
      <c r="C723" s="308" t="s">
        <v>1622</v>
      </c>
      <c r="D723" s="321">
        <v>1</v>
      </c>
      <c r="E723" s="324">
        <v>2000</v>
      </c>
      <c r="F723" s="408">
        <f t="shared" si="2"/>
        <v>2000</v>
      </c>
    </row>
    <row r="724" spans="1:6" s="58" customFormat="1" ht="31.5" outlineLevel="1" x14ac:dyDescent="0.25">
      <c r="A724" s="407" t="s">
        <v>1492</v>
      </c>
      <c r="B724" s="244"/>
      <c r="C724" s="313" t="s">
        <v>600</v>
      </c>
      <c r="D724" s="322">
        <v>1</v>
      </c>
      <c r="E724" s="325">
        <v>1200</v>
      </c>
      <c r="F724" s="408">
        <f t="shared" si="2"/>
        <v>1200</v>
      </c>
    </row>
    <row r="725" spans="1:6" s="58" customFormat="1" ht="31.5" outlineLevel="1" x14ac:dyDescent="0.25">
      <c r="A725" s="407" t="s">
        <v>1503</v>
      </c>
      <c r="B725" s="244"/>
      <c r="C725" s="313" t="s">
        <v>601</v>
      </c>
      <c r="D725" s="322">
        <v>2</v>
      </c>
      <c r="E725" s="325">
        <v>1200</v>
      </c>
      <c r="F725" s="408">
        <f t="shared" si="2"/>
        <v>2400</v>
      </c>
    </row>
    <row r="726" spans="1:6" s="58" customFormat="1" outlineLevel="1" x14ac:dyDescent="0.25">
      <c r="A726" s="407" t="s">
        <v>610</v>
      </c>
      <c r="B726" s="244"/>
      <c r="C726" s="319" t="s">
        <v>103</v>
      </c>
      <c r="D726" s="323">
        <v>1</v>
      </c>
      <c r="E726" s="324">
        <v>1000</v>
      </c>
      <c r="F726" s="408">
        <f t="shared" si="2"/>
        <v>1000</v>
      </c>
    </row>
    <row r="727" spans="1:6" s="58" customFormat="1" ht="47.25" outlineLevel="1" x14ac:dyDescent="0.25">
      <c r="A727" s="407" t="s">
        <v>1578</v>
      </c>
      <c r="B727" s="244"/>
      <c r="C727" s="319" t="s">
        <v>602</v>
      </c>
      <c r="D727" s="323">
        <v>2</v>
      </c>
      <c r="E727" s="324">
        <v>1500</v>
      </c>
      <c r="F727" s="408">
        <f t="shared" si="2"/>
        <v>3000</v>
      </c>
    </row>
    <row r="728" spans="1:6" s="58" customFormat="1" outlineLevel="1" x14ac:dyDescent="0.25">
      <c r="A728" s="407" t="s">
        <v>1699</v>
      </c>
      <c r="B728" s="244"/>
      <c r="C728" s="319" t="s">
        <v>1700</v>
      </c>
      <c r="D728" s="323">
        <v>2</v>
      </c>
      <c r="E728" s="324">
        <v>3000</v>
      </c>
      <c r="F728" s="408">
        <f t="shared" si="2"/>
        <v>6000</v>
      </c>
    </row>
    <row r="729" spans="1:6" s="58" customFormat="1" outlineLevel="1" x14ac:dyDescent="0.25">
      <c r="A729" s="407" t="s">
        <v>268</v>
      </c>
      <c r="B729" s="244"/>
      <c r="C729" s="319" t="s">
        <v>269</v>
      </c>
      <c r="D729" s="323">
        <v>2</v>
      </c>
      <c r="E729" s="324">
        <v>1500</v>
      </c>
      <c r="F729" s="408">
        <f t="shared" si="2"/>
        <v>3000</v>
      </c>
    </row>
    <row r="730" spans="1:6" s="58" customFormat="1" outlineLevel="1" x14ac:dyDescent="0.25">
      <c r="A730" s="407" t="s">
        <v>1393</v>
      </c>
      <c r="B730" s="244"/>
      <c r="C730" s="319" t="s">
        <v>603</v>
      </c>
      <c r="D730" s="323">
        <v>1</v>
      </c>
      <c r="E730" s="324">
        <v>700</v>
      </c>
      <c r="F730" s="408">
        <f t="shared" si="2"/>
        <v>700</v>
      </c>
    </row>
    <row r="731" spans="1:6" s="58" customFormat="1" outlineLevel="1" x14ac:dyDescent="0.25">
      <c r="A731" s="407" t="s">
        <v>611</v>
      </c>
      <c r="B731" s="244"/>
      <c r="C731" s="319" t="s">
        <v>604</v>
      </c>
      <c r="D731" s="323">
        <v>1</v>
      </c>
      <c r="E731" s="324">
        <v>500</v>
      </c>
      <c r="F731" s="408">
        <f t="shared" si="2"/>
        <v>500</v>
      </c>
    </row>
    <row r="732" spans="1:6" s="58" customFormat="1" outlineLevel="1" x14ac:dyDescent="0.25">
      <c r="A732" s="407" t="s">
        <v>1392</v>
      </c>
      <c r="B732" s="244"/>
      <c r="C732" s="319" t="s">
        <v>605</v>
      </c>
      <c r="D732" s="323">
        <v>7</v>
      </c>
      <c r="E732" s="324">
        <v>1500</v>
      </c>
      <c r="F732" s="408">
        <f t="shared" si="2"/>
        <v>10500</v>
      </c>
    </row>
    <row r="733" spans="1:6" s="58" customFormat="1" outlineLevel="1" x14ac:dyDescent="0.25">
      <c r="A733" s="407" t="s">
        <v>1766</v>
      </c>
      <c r="B733" s="244"/>
      <c r="C733" s="319" t="s">
        <v>1767</v>
      </c>
      <c r="D733" s="323">
        <v>1</v>
      </c>
      <c r="E733" s="324">
        <v>1000</v>
      </c>
      <c r="F733" s="408">
        <f t="shared" si="2"/>
        <v>1000</v>
      </c>
    </row>
    <row r="734" spans="1:6" s="58" customFormat="1" ht="31.5" outlineLevel="1" x14ac:dyDescent="0.25">
      <c r="A734" s="407" t="s">
        <v>1481</v>
      </c>
      <c r="B734" s="244"/>
      <c r="C734" s="319" t="s">
        <v>715</v>
      </c>
      <c r="D734" s="323">
        <v>1</v>
      </c>
      <c r="E734" s="324">
        <v>650</v>
      </c>
      <c r="F734" s="408">
        <f t="shared" si="2"/>
        <v>650</v>
      </c>
    </row>
    <row r="735" spans="1:6" s="58" customFormat="1" ht="31.5" outlineLevel="1" x14ac:dyDescent="0.25">
      <c r="A735" s="407" t="s">
        <v>1579</v>
      </c>
      <c r="B735" s="244"/>
      <c r="C735" s="308" t="s">
        <v>1239</v>
      </c>
      <c r="D735" s="321">
        <v>2</v>
      </c>
      <c r="E735" s="324">
        <v>110</v>
      </c>
      <c r="F735" s="408">
        <f t="shared" si="2"/>
        <v>220</v>
      </c>
    </row>
    <row r="736" spans="1:6" s="58" customFormat="1" outlineLevel="1" x14ac:dyDescent="0.25">
      <c r="A736" s="407" t="s">
        <v>1580</v>
      </c>
      <c r="B736" s="244"/>
      <c r="C736" s="320" t="s">
        <v>1240</v>
      </c>
      <c r="D736" s="321">
        <v>2</v>
      </c>
      <c r="E736" s="324">
        <v>110</v>
      </c>
      <c r="F736" s="408">
        <f t="shared" si="2"/>
        <v>220</v>
      </c>
    </row>
    <row r="737" spans="1:6" s="58" customFormat="1" ht="31.5" outlineLevel="1" x14ac:dyDescent="0.25">
      <c r="A737" s="407" t="s">
        <v>1581</v>
      </c>
      <c r="B737" s="244"/>
      <c r="C737" s="320" t="s">
        <v>606</v>
      </c>
      <c r="D737" s="321">
        <v>2</v>
      </c>
      <c r="E737" s="324">
        <v>110</v>
      </c>
      <c r="F737" s="408">
        <f t="shared" si="2"/>
        <v>220</v>
      </c>
    </row>
    <row r="738" spans="1:6" s="58" customFormat="1" ht="31.5" outlineLevel="1" x14ac:dyDescent="0.25">
      <c r="A738" s="407" t="s">
        <v>790</v>
      </c>
      <c r="B738" s="244"/>
      <c r="C738" s="320" t="s">
        <v>1666</v>
      </c>
      <c r="D738" s="321">
        <v>2</v>
      </c>
      <c r="E738" s="324">
        <v>110</v>
      </c>
      <c r="F738" s="408">
        <f t="shared" si="2"/>
        <v>220</v>
      </c>
    </row>
    <row r="739" spans="1:6" s="58" customFormat="1" ht="31.5" outlineLevel="1" x14ac:dyDescent="0.25">
      <c r="A739" s="407" t="s">
        <v>1582</v>
      </c>
      <c r="B739" s="244"/>
      <c r="C739" s="320" t="s">
        <v>1237</v>
      </c>
      <c r="D739" s="321">
        <v>2</v>
      </c>
      <c r="E739" s="324">
        <v>110</v>
      </c>
      <c r="F739" s="408">
        <f t="shared" si="2"/>
        <v>220</v>
      </c>
    </row>
    <row r="740" spans="1:6" s="58" customFormat="1" ht="31.5" outlineLevel="1" x14ac:dyDescent="0.25">
      <c r="A740" s="407" t="s">
        <v>1458</v>
      </c>
      <c r="B740" s="244"/>
      <c r="C740" s="319" t="s">
        <v>607</v>
      </c>
      <c r="D740" s="323">
        <v>1</v>
      </c>
      <c r="E740" s="324">
        <v>300</v>
      </c>
      <c r="F740" s="408">
        <f t="shared" si="2"/>
        <v>300</v>
      </c>
    </row>
    <row r="741" spans="1:6" s="58" customFormat="1" ht="31.5" outlineLevel="1" x14ac:dyDescent="0.25">
      <c r="A741" s="407" t="s">
        <v>1459</v>
      </c>
      <c r="B741" s="244"/>
      <c r="C741" s="319" t="s">
        <v>608</v>
      </c>
      <c r="D741" s="323">
        <v>1</v>
      </c>
      <c r="E741" s="324">
        <v>300</v>
      </c>
      <c r="F741" s="408">
        <f t="shared" si="2"/>
        <v>300</v>
      </c>
    </row>
    <row r="742" spans="1:6" s="58" customFormat="1" outlineLevel="1" x14ac:dyDescent="0.25">
      <c r="A742" s="407" t="s">
        <v>1457</v>
      </c>
      <c r="B742" s="244"/>
      <c r="C742" s="308" t="s">
        <v>689</v>
      </c>
      <c r="D742" s="321">
        <v>1</v>
      </c>
      <c r="E742" s="324">
        <v>1000</v>
      </c>
      <c r="F742" s="408">
        <f t="shared" si="2"/>
        <v>1000</v>
      </c>
    </row>
    <row r="743" spans="1:6" s="58" customFormat="1" outlineLevel="1" x14ac:dyDescent="0.25">
      <c r="A743" s="407" t="s">
        <v>1456</v>
      </c>
      <c r="B743" s="244"/>
      <c r="C743" s="319" t="s">
        <v>688</v>
      </c>
      <c r="D743" s="323">
        <v>1</v>
      </c>
      <c r="E743" s="324">
        <v>500</v>
      </c>
      <c r="F743" s="408">
        <f t="shared" si="2"/>
        <v>500</v>
      </c>
    </row>
    <row r="744" spans="1:6" s="58" customFormat="1" outlineLevel="1" x14ac:dyDescent="0.25">
      <c r="A744" s="407" t="s">
        <v>1460</v>
      </c>
      <c r="B744" s="244"/>
      <c r="C744" s="319" t="s">
        <v>690</v>
      </c>
      <c r="D744" s="323">
        <v>1</v>
      </c>
      <c r="E744" s="324">
        <v>500</v>
      </c>
      <c r="F744" s="408">
        <f t="shared" si="2"/>
        <v>500</v>
      </c>
    </row>
    <row r="745" spans="1:6" s="58" customFormat="1" outlineLevel="1" x14ac:dyDescent="0.25">
      <c r="A745" s="407" t="s">
        <v>1450</v>
      </c>
      <c r="B745" s="244"/>
      <c r="C745" s="319" t="s">
        <v>683</v>
      </c>
      <c r="D745" s="323">
        <v>1</v>
      </c>
      <c r="E745" s="324">
        <v>400</v>
      </c>
      <c r="F745" s="408">
        <f t="shared" si="2"/>
        <v>400</v>
      </c>
    </row>
    <row r="746" spans="1:6" s="58" customFormat="1" outlineLevel="1" x14ac:dyDescent="0.25">
      <c r="A746" s="407" t="s">
        <v>1428</v>
      </c>
      <c r="B746" s="244"/>
      <c r="C746" s="319" t="s">
        <v>661</v>
      </c>
      <c r="D746" s="323">
        <v>1</v>
      </c>
      <c r="E746" s="324">
        <v>700</v>
      </c>
      <c r="F746" s="408">
        <f t="shared" si="2"/>
        <v>700</v>
      </c>
    </row>
    <row r="747" spans="1:6" s="58" customFormat="1" ht="31.5" outlineLevel="1" x14ac:dyDescent="0.25">
      <c r="A747" s="407" t="s">
        <v>1614</v>
      </c>
      <c r="B747" s="244"/>
      <c r="C747" s="319" t="s">
        <v>1287</v>
      </c>
      <c r="D747" s="323">
        <v>1</v>
      </c>
      <c r="E747" s="324">
        <v>400</v>
      </c>
      <c r="F747" s="408">
        <f t="shared" si="2"/>
        <v>400</v>
      </c>
    </row>
    <row r="748" spans="1:6" s="58" customFormat="1" ht="31.5" outlineLevel="1" x14ac:dyDescent="0.25">
      <c r="A748" s="407" t="s">
        <v>109</v>
      </c>
      <c r="B748" s="244"/>
      <c r="C748" s="319" t="s">
        <v>1648</v>
      </c>
      <c r="D748" s="323">
        <v>1</v>
      </c>
      <c r="E748" s="324">
        <v>400</v>
      </c>
      <c r="F748" s="408">
        <f t="shared" si="2"/>
        <v>400</v>
      </c>
    </row>
    <row r="749" spans="1:6" s="58" customFormat="1" ht="31.5" outlineLevel="1" x14ac:dyDescent="0.25">
      <c r="A749" s="407" t="s">
        <v>1514</v>
      </c>
      <c r="B749" s="244"/>
      <c r="C749" s="319" t="s">
        <v>1290</v>
      </c>
      <c r="D749" s="323">
        <v>1</v>
      </c>
      <c r="E749" s="324">
        <v>400</v>
      </c>
      <c r="F749" s="408">
        <f t="shared" si="2"/>
        <v>400</v>
      </c>
    </row>
    <row r="750" spans="1:6" x14ac:dyDescent="0.25">
      <c r="A750" s="446"/>
      <c r="B750" s="96"/>
      <c r="C750" s="158" t="s">
        <v>2100</v>
      </c>
      <c r="D750" s="158"/>
      <c r="E750" s="158"/>
      <c r="F750" s="158"/>
    </row>
    <row r="751" spans="1:6" x14ac:dyDescent="0.25">
      <c r="A751" s="449" t="s">
        <v>567</v>
      </c>
      <c r="B751" s="417" t="s">
        <v>2101</v>
      </c>
      <c r="C751" s="418" t="s">
        <v>2066</v>
      </c>
      <c r="D751" s="419"/>
      <c r="E751" s="419"/>
      <c r="F751" s="450">
        <f>SUM(F752:F753)</f>
        <v>80000</v>
      </c>
    </row>
    <row r="752" spans="1:6" ht="31.5" outlineLevel="1" x14ac:dyDescent="0.25">
      <c r="A752" s="407" t="s">
        <v>1583</v>
      </c>
      <c r="B752" s="38"/>
      <c r="C752" s="171" t="s">
        <v>1227</v>
      </c>
      <c r="D752" s="261">
        <v>1</v>
      </c>
      <c r="E752" s="277">
        <v>65000</v>
      </c>
      <c r="F752" s="486">
        <v>65000</v>
      </c>
    </row>
    <row r="753" spans="1:6" ht="47.25" outlineLevel="1" x14ac:dyDescent="0.25">
      <c r="A753" s="407" t="s">
        <v>260</v>
      </c>
      <c r="B753" s="39"/>
      <c r="C753" s="174" t="s">
        <v>2083</v>
      </c>
      <c r="D753" s="261">
        <v>3</v>
      </c>
      <c r="E753" s="277">
        <v>5000</v>
      </c>
      <c r="F753" s="486">
        <f>3*5000</f>
        <v>15000</v>
      </c>
    </row>
    <row r="754" spans="1:6" x14ac:dyDescent="0.25">
      <c r="A754" s="449" t="s">
        <v>567</v>
      </c>
      <c r="B754" s="417" t="s">
        <v>2102</v>
      </c>
      <c r="C754" s="418" t="s">
        <v>2053</v>
      </c>
      <c r="D754" s="419"/>
      <c r="E754" s="419"/>
      <c r="F754" s="450">
        <f>SUM(F755:F756)</f>
        <v>100000</v>
      </c>
    </row>
    <row r="755" spans="1:6" ht="31.5" outlineLevel="1" x14ac:dyDescent="0.25">
      <c r="A755" s="407" t="s">
        <v>1583</v>
      </c>
      <c r="B755" s="38"/>
      <c r="C755" s="171" t="s">
        <v>1227</v>
      </c>
      <c r="D755" s="261">
        <v>1</v>
      </c>
      <c r="E755" s="277">
        <v>85000</v>
      </c>
      <c r="F755" s="486">
        <f>D755*E755</f>
        <v>85000</v>
      </c>
    </row>
    <row r="756" spans="1:6" ht="47.25" outlineLevel="1" x14ac:dyDescent="0.25">
      <c r="A756" s="407" t="s">
        <v>260</v>
      </c>
      <c r="B756" s="39"/>
      <c r="C756" s="174" t="s">
        <v>2083</v>
      </c>
      <c r="D756" s="261">
        <v>3</v>
      </c>
      <c r="E756" s="277">
        <v>5000</v>
      </c>
      <c r="F756" s="486">
        <f>3*5000</f>
        <v>15000</v>
      </c>
    </row>
    <row r="757" spans="1:6" x14ac:dyDescent="0.25">
      <c r="A757" s="449" t="s">
        <v>567</v>
      </c>
      <c r="B757" s="417" t="s">
        <v>2103</v>
      </c>
      <c r="C757" s="418" t="s">
        <v>2081</v>
      </c>
      <c r="D757" s="419"/>
      <c r="E757" s="419"/>
      <c r="F757" s="450">
        <f>SUM(F758:F759)</f>
        <v>120000</v>
      </c>
    </row>
    <row r="758" spans="1:6" ht="31.5" outlineLevel="1" x14ac:dyDescent="0.25">
      <c r="A758" s="407" t="s">
        <v>1583</v>
      </c>
      <c r="B758" s="38"/>
      <c r="C758" s="171" t="s">
        <v>1227</v>
      </c>
      <c r="D758" s="261">
        <v>1</v>
      </c>
      <c r="E758" s="277">
        <v>105000</v>
      </c>
      <c r="F758" s="486">
        <f>D758*E758</f>
        <v>105000</v>
      </c>
    </row>
    <row r="759" spans="1:6" ht="47.25" outlineLevel="1" x14ac:dyDescent="0.25">
      <c r="A759" s="407" t="s">
        <v>260</v>
      </c>
      <c r="B759" s="39"/>
      <c r="C759" s="174" t="s">
        <v>2083</v>
      </c>
      <c r="D759" s="261">
        <v>3</v>
      </c>
      <c r="E759" s="277">
        <v>5000</v>
      </c>
      <c r="F759" s="486">
        <f>3*5000</f>
        <v>15000</v>
      </c>
    </row>
    <row r="760" spans="1:6" x14ac:dyDescent="0.25">
      <c r="A760" s="449" t="s">
        <v>567</v>
      </c>
      <c r="B760" s="417" t="s">
        <v>2104</v>
      </c>
      <c r="C760" s="418" t="s">
        <v>568</v>
      </c>
      <c r="D760" s="419"/>
      <c r="E760" s="419"/>
      <c r="F760" s="421">
        <f>F761</f>
        <v>25000</v>
      </c>
    </row>
    <row r="761" spans="1:6" outlineLevel="1" x14ac:dyDescent="0.25">
      <c r="A761" s="407" t="s">
        <v>1584</v>
      </c>
      <c r="B761" s="38"/>
      <c r="C761" s="151" t="s">
        <v>179</v>
      </c>
      <c r="D761" s="261">
        <v>1</v>
      </c>
      <c r="E761" s="260">
        <v>25000</v>
      </c>
      <c r="F761" s="408">
        <f>E761*D761</f>
        <v>25000</v>
      </c>
    </row>
    <row r="762" spans="1:6" x14ac:dyDescent="0.25">
      <c r="A762" s="449" t="s">
        <v>567</v>
      </c>
      <c r="B762" s="417" t="s">
        <v>2105</v>
      </c>
      <c r="C762" s="418" t="s">
        <v>575</v>
      </c>
      <c r="D762" s="419"/>
      <c r="E762" s="419"/>
      <c r="F762" s="421">
        <f>SUM(F763:F764)</f>
        <v>30000</v>
      </c>
    </row>
    <row r="763" spans="1:6" outlineLevel="1" x14ac:dyDescent="0.25">
      <c r="A763" s="407" t="s">
        <v>576</v>
      </c>
      <c r="B763" s="42"/>
      <c r="C763" s="171" t="s">
        <v>577</v>
      </c>
      <c r="D763" s="261">
        <v>1</v>
      </c>
      <c r="E763" s="260">
        <v>2000</v>
      </c>
      <c r="F763" s="408">
        <f>E763*D763</f>
        <v>2000</v>
      </c>
    </row>
    <row r="764" spans="1:6" outlineLevel="1" x14ac:dyDescent="0.25">
      <c r="A764" s="407" t="s">
        <v>578</v>
      </c>
      <c r="B764" s="42"/>
      <c r="C764" s="171" t="s">
        <v>579</v>
      </c>
      <c r="D764" s="261">
        <v>1</v>
      </c>
      <c r="E764" s="260">
        <v>28000</v>
      </c>
      <c r="F764" s="408">
        <f>E764*D764</f>
        <v>28000</v>
      </c>
    </row>
    <row r="765" spans="1:6" x14ac:dyDescent="0.25">
      <c r="A765" s="447"/>
      <c r="B765" s="98"/>
      <c r="C765" s="158" t="s">
        <v>2106</v>
      </c>
      <c r="D765" s="158"/>
      <c r="E765" s="158"/>
      <c r="F765" s="158"/>
    </row>
    <row r="766" spans="1:6" x14ac:dyDescent="0.25">
      <c r="A766" s="449" t="s">
        <v>567</v>
      </c>
      <c r="B766" s="417" t="s">
        <v>2107</v>
      </c>
      <c r="C766" s="418" t="s">
        <v>1228</v>
      </c>
      <c r="D766" s="419"/>
      <c r="E766" s="419"/>
      <c r="F766" s="421">
        <v>25000</v>
      </c>
    </row>
    <row r="767" spans="1:6" ht="47.25" outlineLevel="1" x14ac:dyDescent="0.25">
      <c r="A767" s="407" t="s">
        <v>332</v>
      </c>
      <c r="B767" s="41"/>
      <c r="C767" s="161" t="s">
        <v>2839</v>
      </c>
      <c r="D767" s="225">
        <v>1</v>
      </c>
      <c r="E767" s="260">
        <v>25000</v>
      </c>
      <c r="F767" s="408">
        <v>25000</v>
      </c>
    </row>
    <row r="768" spans="1:6" x14ac:dyDescent="0.25">
      <c r="A768" s="449" t="s">
        <v>567</v>
      </c>
      <c r="B768" s="417" t="s">
        <v>2108</v>
      </c>
      <c r="C768" s="418" t="s">
        <v>2878</v>
      </c>
      <c r="D768" s="419"/>
      <c r="E768" s="419"/>
      <c r="F768" s="421">
        <f>SUM(F769:F771)</f>
        <v>15500</v>
      </c>
    </row>
    <row r="769" spans="1:6" outlineLevel="1" x14ac:dyDescent="0.25">
      <c r="A769" s="407" t="s">
        <v>563</v>
      </c>
      <c r="B769" s="41"/>
      <c r="C769" s="319" t="s">
        <v>564</v>
      </c>
      <c r="D769" s="245">
        <v>1</v>
      </c>
      <c r="E769" s="260">
        <v>3000</v>
      </c>
      <c r="F769" s="408">
        <f>E769*D769</f>
        <v>3000</v>
      </c>
    </row>
    <row r="770" spans="1:6" outlineLevel="1" x14ac:dyDescent="0.25">
      <c r="A770" s="407" t="s">
        <v>569</v>
      </c>
      <c r="B770" s="41"/>
      <c r="C770" s="319" t="s">
        <v>570</v>
      </c>
      <c r="D770" s="245">
        <v>1</v>
      </c>
      <c r="E770" s="260">
        <v>1500</v>
      </c>
      <c r="F770" s="408">
        <f t="shared" ref="F770" si="3">E770*D770</f>
        <v>1500</v>
      </c>
    </row>
    <row r="771" spans="1:6" ht="31.5" outlineLevel="1" x14ac:dyDescent="0.25">
      <c r="A771" s="407" t="s">
        <v>571</v>
      </c>
      <c r="B771" s="41"/>
      <c r="C771" s="319" t="s">
        <v>2893</v>
      </c>
      <c r="D771" s="245">
        <v>1</v>
      </c>
      <c r="E771" s="260">
        <v>7000</v>
      </c>
      <c r="F771" s="408">
        <v>11000</v>
      </c>
    </row>
    <row r="772" spans="1:6" x14ac:dyDescent="0.25">
      <c r="A772" s="449" t="s">
        <v>567</v>
      </c>
      <c r="B772" s="417" t="s">
        <v>2109</v>
      </c>
      <c r="C772" s="405" t="s">
        <v>2879</v>
      </c>
      <c r="D772" s="425"/>
      <c r="E772" s="425"/>
      <c r="F772" s="421">
        <f>SUM(F773:F775)</f>
        <v>26500</v>
      </c>
    </row>
    <row r="773" spans="1:6" outlineLevel="1" x14ac:dyDescent="0.25">
      <c r="A773" s="407" t="s">
        <v>563</v>
      </c>
      <c r="B773" s="41"/>
      <c r="C773" s="319" t="s">
        <v>564</v>
      </c>
      <c r="D773" s="245">
        <v>1</v>
      </c>
      <c r="E773" s="260">
        <v>3000</v>
      </c>
      <c r="F773" s="408">
        <f>E773*D773</f>
        <v>3000</v>
      </c>
    </row>
    <row r="774" spans="1:6" outlineLevel="1" x14ac:dyDescent="0.25">
      <c r="A774" s="407" t="s">
        <v>569</v>
      </c>
      <c r="B774" s="41"/>
      <c r="C774" s="319" t="s">
        <v>570</v>
      </c>
      <c r="D774" s="245">
        <v>1</v>
      </c>
      <c r="E774" s="260">
        <v>1500</v>
      </c>
      <c r="F774" s="408">
        <f t="shared" ref="F774" si="4">E774*D774</f>
        <v>1500</v>
      </c>
    </row>
    <row r="775" spans="1:6" ht="31.5" outlineLevel="1" x14ac:dyDescent="0.25">
      <c r="A775" s="407" t="s">
        <v>571</v>
      </c>
      <c r="B775" s="41"/>
      <c r="C775" s="319" t="s">
        <v>2893</v>
      </c>
      <c r="D775" s="245">
        <v>1</v>
      </c>
      <c r="E775" s="260">
        <v>17000</v>
      </c>
      <c r="F775" s="408">
        <v>22000</v>
      </c>
    </row>
    <row r="776" spans="1:6" x14ac:dyDescent="0.25">
      <c r="A776" s="447"/>
      <c r="B776" s="98"/>
      <c r="C776" s="158" t="s">
        <v>2110</v>
      </c>
      <c r="D776" s="158"/>
      <c r="E776" s="484"/>
      <c r="F776" s="158"/>
    </row>
    <row r="777" spans="1:6" ht="18.75" x14ac:dyDescent="0.25">
      <c r="A777" s="451" t="s">
        <v>352</v>
      </c>
      <c r="B777" s="417" t="s">
        <v>2111</v>
      </c>
      <c r="C777" s="428" t="s">
        <v>1296</v>
      </c>
      <c r="D777" s="419"/>
      <c r="E777" s="419"/>
      <c r="F777" s="430">
        <f>SUM(F778:F784)</f>
        <v>35500</v>
      </c>
    </row>
    <row r="778" spans="1:6" outlineLevel="1" x14ac:dyDescent="0.25">
      <c r="A778" s="407" t="s">
        <v>251</v>
      </c>
      <c r="B778" s="39"/>
      <c r="C778" s="170" t="s">
        <v>2</v>
      </c>
      <c r="D778" s="248">
        <v>1</v>
      </c>
      <c r="E778" s="260">
        <v>2500</v>
      </c>
      <c r="F778" s="408">
        <f>D778*E778</f>
        <v>2500</v>
      </c>
    </row>
    <row r="779" spans="1:6" ht="47.25" outlineLevel="1" x14ac:dyDescent="0.25">
      <c r="A779" s="414" t="s">
        <v>262</v>
      </c>
      <c r="B779" s="120"/>
      <c r="C779" s="328" t="s">
        <v>2084</v>
      </c>
      <c r="D779" s="245">
        <v>1</v>
      </c>
      <c r="E779" s="260">
        <v>6000</v>
      </c>
      <c r="F779" s="408">
        <f>E779</f>
        <v>6000</v>
      </c>
    </row>
    <row r="780" spans="1:6" outlineLevel="1" x14ac:dyDescent="0.25">
      <c r="A780" s="407" t="s">
        <v>360</v>
      </c>
      <c r="B780" s="43"/>
      <c r="C780" s="170" t="s">
        <v>1656</v>
      </c>
      <c r="D780" s="248">
        <v>1</v>
      </c>
      <c r="E780" s="260">
        <v>10000</v>
      </c>
      <c r="F780" s="408">
        <f t="shared" ref="F780:F784" si="5">D780*E780</f>
        <v>10000</v>
      </c>
    </row>
    <row r="781" spans="1:6" ht="31.5" outlineLevel="1" x14ac:dyDescent="0.25">
      <c r="A781" s="407" t="s">
        <v>366</v>
      </c>
      <c r="B781" s="43"/>
      <c r="C781" s="170" t="s">
        <v>378</v>
      </c>
      <c r="D781" s="248">
        <v>1</v>
      </c>
      <c r="E781" s="260">
        <v>5000</v>
      </c>
      <c r="F781" s="408">
        <f t="shared" si="5"/>
        <v>5000</v>
      </c>
    </row>
    <row r="782" spans="1:6" outlineLevel="1" x14ac:dyDescent="0.25">
      <c r="A782" s="407" t="s">
        <v>285</v>
      </c>
      <c r="B782" s="43"/>
      <c r="C782" s="170" t="s">
        <v>286</v>
      </c>
      <c r="D782" s="248">
        <v>1</v>
      </c>
      <c r="E782" s="260">
        <v>3000</v>
      </c>
      <c r="F782" s="408">
        <f t="shared" si="5"/>
        <v>3000</v>
      </c>
    </row>
    <row r="783" spans="1:6" outlineLevel="1" x14ac:dyDescent="0.25">
      <c r="A783" s="407" t="s">
        <v>298</v>
      </c>
      <c r="B783" s="38"/>
      <c r="C783" s="308" t="s">
        <v>177</v>
      </c>
      <c r="D783" s="248">
        <v>1</v>
      </c>
      <c r="E783" s="260">
        <v>6000</v>
      </c>
      <c r="F783" s="408">
        <f t="shared" si="5"/>
        <v>6000</v>
      </c>
    </row>
    <row r="784" spans="1:6" ht="31.5" outlineLevel="1" x14ac:dyDescent="0.25">
      <c r="A784" s="406" t="s">
        <v>722</v>
      </c>
      <c r="B784" s="148"/>
      <c r="C784" s="319" t="s">
        <v>723</v>
      </c>
      <c r="D784" s="245">
        <v>1</v>
      </c>
      <c r="E784" s="260">
        <v>3000</v>
      </c>
      <c r="F784" s="408">
        <f t="shared" si="5"/>
        <v>3000</v>
      </c>
    </row>
    <row r="785" spans="1:6" ht="31.5" x14ac:dyDescent="0.25">
      <c r="A785" s="451" t="s">
        <v>352</v>
      </c>
      <c r="B785" s="417" t="s">
        <v>2112</v>
      </c>
      <c r="C785" s="428" t="s">
        <v>1297</v>
      </c>
      <c r="D785" s="419"/>
      <c r="E785" s="419"/>
      <c r="F785" s="429">
        <f>SUM(F786:F791)</f>
        <v>36500</v>
      </c>
    </row>
    <row r="786" spans="1:6" outlineLevel="1" x14ac:dyDescent="0.25">
      <c r="A786" s="407" t="s">
        <v>251</v>
      </c>
      <c r="B786" s="39"/>
      <c r="C786" s="170" t="s">
        <v>2</v>
      </c>
      <c r="D786" s="248">
        <v>1</v>
      </c>
      <c r="E786" s="260">
        <v>2500</v>
      </c>
      <c r="F786" s="408">
        <f>D786*E786</f>
        <v>2500</v>
      </c>
    </row>
    <row r="787" spans="1:6" ht="47.25" outlineLevel="1" x14ac:dyDescent="0.25">
      <c r="A787" s="414" t="s">
        <v>262</v>
      </c>
      <c r="B787" s="120"/>
      <c r="C787" s="328" t="s">
        <v>2084</v>
      </c>
      <c r="D787" s="245">
        <v>1</v>
      </c>
      <c r="E787" s="260">
        <v>6000</v>
      </c>
      <c r="F787" s="408">
        <v>6000</v>
      </c>
    </row>
    <row r="788" spans="1:6" outlineLevel="1" x14ac:dyDescent="0.25">
      <c r="A788" s="373" t="s">
        <v>1549</v>
      </c>
      <c r="B788" s="147"/>
      <c r="C788" s="329" t="s">
        <v>1658</v>
      </c>
      <c r="D788" s="318">
        <v>1</v>
      </c>
      <c r="E788" s="260">
        <v>16000</v>
      </c>
      <c r="F788" s="408">
        <f t="shared" ref="F788:F791" si="6">D788*E788</f>
        <v>16000</v>
      </c>
    </row>
    <row r="789" spans="1:6" outlineLevel="1" x14ac:dyDescent="0.25">
      <c r="A789" s="407" t="s">
        <v>285</v>
      </c>
      <c r="B789" s="43"/>
      <c r="C789" s="170" t="s">
        <v>286</v>
      </c>
      <c r="D789" s="248">
        <v>1</v>
      </c>
      <c r="E789" s="260">
        <v>3000</v>
      </c>
      <c r="F789" s="408">
        <f t="shared" si="6"/>
        <v>3000</v>
      </c>
    </row>
    <row r="790" spans="1:6" outlineLevel="1" x14ac:dyDescent="0.25">
      <c r="A790" s="407" t="s">
        <v>298</v>
      </c>
      <c r="B790" s="38"/>
      <c r="C790" s="308" t="s">
        <v>177</v>
      </c>
      <c r="D790" s="248">
        <v>1</v>
      </c>
      <c r="E790" s="260">
        <v>6000</v>
      </c>
      <c r="F790" s="408">
        <f t="shared" si="6"/>
        <v>6000</v>
      </c>
    </row>
    <row r="791" spans="1:6" ht="31.5" outlineLevel="1" x14ac:dyDescent="0.25">
      <c r="A791" s="406" t="s">
        <v>722</v>
      </c>
      <c r="B791" s="148"/>
      <c r="C791" s="319" t="s">
        <v>723</v>
      </c>
      <c r="D791" s="245">
        <v>1</v>
      </c>
      <c r="E791" s="260">
        <v>3000</v>
      </c>
      <c r="F791" s="408">
        <f t="shared" si="6"/>
        <v>3000</v>
      </c>
    </row>
    <row r="792" spans="1:6" ht="18.75" x14ac:dyDescent="0.25">
      <c r="A792" s="451" t="s">
        <v>352</v>
      </c>
      <c r="B792" s="417" t="s">
        <v>2113</v>
      </c>
      <c r="C792" s="428" t="s">
        <v>1299</v>
      </c>
      <c r="D792" s="419"/>
      <c r="E792" s="419"/>
      <c r="F792" s="429">
        <f>SUM(F793:F798)</f>
        <v>40500</v>
      </c>
    </row>
    <row r="793" spans="1:6" outlineLevel="1" x14ac:dyDescent="0.25">
      <c r="A793" s="407" t="s">
        <v>251</v>
      </c>
      <c r="B793" s="121"/>
      <c r="C793" s="170" t="s">
        <v>2</v>
      </c>
      <c r="D793" s="248">
        <v>1</v>
      </c>
      <c r="E793" s="260">
        <v>2500</v>
      </c>
      <c r="F793" s="408">
        <f>D793*E793</f>
        <v>2500</v>
      </c>
    </row>
    <row r="794" spans="1:6" ht="47.25" outlineLevel="1" x14ac:dyDescent="0.25">
      <c r="A794" s="406" t="s">
        <v>262</v>
      </c>
      <c r="B794" s="120"/>
      <c r="C794" s="328" t="s">
        <v>2842</v>
      </c>
      <c r="D794" s="245">
        <v>1</v>
      </c>
      <c r="E794" s="260">
        <v>6000</v>
      </c>
      <c r="F794" s="408">
        <v>6000</v>
      </c>
    </row>
    <row r="795" spans="1:6" outlineLevel="1" x14ac:dyDescent="0.25">
      <c r="A795" s="373" t="s">
        <v>1549</v>
      </c>
      <c r="B795" s="147"/>
      <c r="C795" s="329" t="s">
        <v>1658</v>
      </c>
      <c r="D795" s="318">
        <v>1</v>
      </c>
      <c r="E795" s="260">
        <v>20000</v>
      </c>
      <c r="F795" s="408">
        <f t="shared" ref="F795:F798" si="7">D795*E795</f>
        <v>20000</v>
      </c>
    </row>
    <row r="796" spans="1:6" outlineLevel="1" x14ac:dyDescent="0.25">
      <c r="A796" s="407" t="s">
        <v>285</v>
      </c>
      <c r="B796" s="43"/>
      <c r="C796" s="170" t="s">
        <v>286</v>
      </c>
      <c r="D796" s="248">
        <v>1</v>
      </c>
      <c r="E796" s="260">
        <v>3000</v>
      </c>
      <c r="F796" s="408">
        <f t="shared" si="7"/>
        <v>3000</v>
      </c>
    </row>
    <row r="797" spans="1:6" outlineLevel="1" x14ac:dyDescent="0.25">
      <c r="A797" s="407" t="s">
        <v>298</v>
      </c>
      <c r="B797" s="38"/>
      <c r="C797" s="308" t="s">
        <v>177</v>
      </c>
      <c r="D797" s="248">
        <v>1</v>
      </c>
      <c r="E797" s="260">
        <v>6000</v>
      </c>
      <c r="F797" s="408">
        <f t="shared" si="7"/>
        <v>6000</v>
      </c>
    </row>
    <row r="798" spans="1:6" ht="31.5" outlineLevel="1" x14ac:dyDescent="0.25">
      <c r="A798" s="406" t="s">
        <v>722</v>
      </c>
      <c r="B798" s="148"/>
      <c r="C798" s="319" t="s">
        <v>723</v>
      </c>
      <c r="D798" s="245">
        <v>1</v>
      </c>
      <c r="E798" s="260">
        <v>3000</v>
      </c>
      <c r="F798" s="408">
        <f t="shared" si="7"/>
        <v>3000</v>
      </c>
    </row>
  </sheetData>
  <autoFilter ref="A13:D798"/>
  <phoneticPr fontId="55" type="noConversion"/>
  <conditionalFormatting sqref="C516 C478 C454 C410">
    <cfRule type="duplicateValues" dxfId="1" priority="22"/>
  </conditionalFormatting>
  <conditionalFormatting sqref="C420">
    <cfRule type="duplicateValues" priority="21"/>
  </conditionalFormatting>
  <conditionalFormatting sqref="C458">
    <cfRule type="duplicateValues" priority="20"/>
  </conditionalFormatting>
  <conditionalFormatting sqref="C406:C408">
    <cfRule type="duplicateValues" priority="19"/>
  </conditionalFormatting>
  <conditionalFormatting sqref="C476:C477">
    <cfRule type="duplicateValues" priority="18"/>
  </conditionalFormatting>
  <conditionalFormatting sqref="C481:C483">
    <cfRule type="duplicateValues" priority="17"/>
  </conditionalFormatting>
  <conditionalFormatting sqref="C490:C494">
    <cfRule type="duplicateValues" priority="16"/>
  </conditionalFormatting>
  <conditionalFormatting sqref="C469">
    <cfRule type="duplicateValues" priority="15"/>
  </conditionalFormatting>
  <conditionalFormatting sqref="C470">
    <cfRule type="duplicateValues" priority="14"/>
  </conditionalFormatting>
  <conditionalFormatting sqref="D454:F454">
    <cfRule type="duplicateValues" dxfId="0" priority="69"/>
  </conditionalFormatting>
  <conditionalFormatting sqref="C455:C457 C479:C480 C517:C558 C411:C419 C405 C421:C453 C459:C468 C484:C489 C471:C475 C495:C515">
    <cfRule type="duplicateValues" priority="70"/>
  </conditionalFormatting>
  <conditionalFormatting sqref="C782:D782 C780:D780">
    <cfRule type="duplicateValues" priority="5"/>
  </conditionalFormatting>
  <conditionalFormatting sqref="C781:D781">
    <cfRule type="duplicateValues" priority="6"/>
  </conditionalFormatting>
  <conditionalFormatting sqref="C789:D789">
    <cfRule type="duplicateValues" priority="3"/>
  </conditionalFormatting>
  <conditionalFormatting sqref="C788:D788">
    <cfRule type="duplicateValues" priority="4"/>
  </conditionalFormatting>
  <conditionalFormatting sqref="C796:D796">
    <cfRule type="duplicateValues" priority="1"/>
  </conditionalFormatting>
  <conditionalFormatting sqref="C795:D795">
    <cfRule type="duplicateValues" priority="2"/>
  </conditionalFormatting>
  <pageMargins left="0.78740157480314965" right="0.23622047244094491" top="0.74803149606299213" bottom="0.74803149606299213" header="0.31496062992125984" footer="0.31496062992125984"/>
  <pageSetup paperSize="9" scale="58" fitToHeight="13" orientation="portrait" r:id="rId1"/>
  <headerFooter>
    <oddFooter>Страница  &amp;P из &amp;N</oddFooter>
  </headerFooter>
  <rowBreaks count="2" manualBreakCount="2">
    <brk id="376" max="5" man="1"/>
    <brk id="4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  <pageSetUpPr fitToPage="1"/>
  </sheetPr>
  <dimension ref="A1:F110"/>
  <sheetViews>
    <sheetView view="pageBreakPreview" zoomScale="80" zoomScaleNormal="80" zoomScaleSheetLayoutView="80" workbookViewId="0">
      <selection activeCell="C32" sqref="C32"/>
    </sheetView>
  </sheetViews>
  <sheetFormatPr defaultColWidth="9.140625" defaultRowHeight="15.75" outlineLevelRow="1" x14ac:dyDescent="0.25"/>
  <cols>
    <col min="1" max="1" width="20.42578125" style="116" customWidth="1"/>
    <col min="2" max="2" width="15.42578125" style="1" customWidth="1"/>
    <col min="3" max="3" width="70.28515625" style="1" customWidth="1"/>
    <col min="4" max="4" width="15.140625" style="235" customWidth="1"/>
    <col min="5" max="5" width="13" style="235" customWidth="1"/>
    <col min="6" max="6" width="14.5703125" style="235" customWidth="1"/>
    <col min="7" max="16384" width="9.140625" style="1"/>
  </cols>
  <sheetData>
    <row r="1" spans="1:6" x14ac:dyDescent="0.25">
      <c r="C1" s="104"/>
      <c r="D1" s="232"/>
      <c r="E1" s="232"/>
      <c r="F1" s="488" t="s">
        <v>2871</v>
      </c>
    </row>
    <row r="2" spans="1:6" x14ac:dyDescent="0.25">
      <c r="A2" s="491"/>
      <c r="B2" s="491"/>
      <c r="C2" s="491"/>
      <c r="D2" s="491"/>
      <c r="E2" s="491"/>
      <c r="F2" s="491"/>
    </row>
    <row r="3" spans="1:6" s="46" customFormat="1" x14ac:dyDescent="0.25">
      <c r="A3" s="492" t="s">
        <v>1597</v>
      </c>
      <c r="B3" s="492"/>
      <c r="C3" s="492"/>
      <c r="D3" s="492"/>
      <c r="E3" s="492"/>
      <c r="F3" s="492"/>
    </row>
    <row r="4" spans="1:6" s="46" customFormat="1" x14ac:dyDescent="0.25">
      <c r="A4" s="492" t="s">
        <v>303</v>
      </c>
      <c r="B4" s="492"/>
      <c r="C4" s="492"/>
      <c r="D4" s="492"/>
      <c r="E4" s="492"/>
      <c r="F4" s="492"/>
    </row>
    <row r="5" spans="1:6" s="46" customFormat="1" x14ac:dyDescent="0.25">
      <c r="A5" s="492" t="s">
        <v>304</v>
      </c>
      <c r="B5" s="492"/>
      <c r="C5" s="492"/>
      <c r="D5" s="492"/>
      <c r="E5" s="492"/>
      <c r="F5" s="492"/>
    </row>
    <row r="6" spans="1:6" s="46" customFormat="1" x14ac:dyDescent="0.25">
      <c r="A6" s="493" t="s">
        <v>2095</v>
      </c>
      <c r="B6" s="493"/>
      <c r="C6" s="493"/>
      <c r="D6" s="493"/>
      <c r="E6" s="493"/>
      <c r="F6" s="493"/>
    </row>
    <row r="7" spans="1:6" x14ac:dyDescent="0.25">
      <c r="A7" s="493"/>
      <c r="B7" s="493"/>
      <c r="C7" s="493"/>
      <c r="D7" s="493"/>
      <c r="E7" s="493"/>
      <c r="F7" s="493"/>
    </row>
    <row r="8" spans="1:6" x14ac:dyDescent="0.25">
      <c r="A8" s="490" t="s">
        <v>1598</v>
      </c>
      <c r="B8" s="490"/>
      <c r="C8" s="490"/>
      <c r="D8" s="490"/>
      <c r="E8" s="490"/>
      <c r="F8" s="490"/>
    </row>
    <row r="9" spans="1:6" s="185" customFormat="1" x14ac:dyDescent="0.25">
      <c r="A9" s="433"/>
      <c r="B9" s="433"/>
      <c r="C9" s="433"/>
      <c r="D9" s="433"/>
      <c r="E9" s="433"/>
      <c r="F9" s="433"/>
    </row>
    <row r="10" spans="1:6" ht="31.5" x14ac:dyDescent="0.25">
      <c r="A10" s="186" t="s">
        <v>36</v>
      </c>
      <c r="B10" s="49" t="s">
        <v>0</v>
      </c>
      <c r="C10" s="73" t="s">
        <v>1</v>
      </c>
      <c r="D10" s="73"/>
      <c r="E10" s="73"/>
      <c r="F10" s="37" t="s">
        <v>2070</v>
      </c>
    </row>
    <row r="11" spans="1:6" x14ac:dyDescent="0.25">
      <c r="A11" s="194"/>
      <c r="B11" s="187"/>
      <c r="C11" s="60" t="s">
        <v>1180</v>
      </c>
      <c r="D11" s="60"/>
      <c r="E11" s="60"/>
      <c r="F11" s="60"/>
    </row>
    <row r="12" spans="1:6" outlineLevel="1" x14ac:dyDescent="0.25">
      <c r="A12" s="190" t="s">
        <v>1585</v>
      </c>
      <c r="B12" s="146" t="s">
        <v>1181</v>
      </c>
      <c r="C12" s="6" t="s">
        <v>13</v>
      </c>
      <c r="D12" s="233"/>
      <c r="E12" s="233"/>
      <c r="F12" s="128">
        <v>2500</v>
      </c>
    </row>
    <row r="13" spans="1:6" ht="31.5" outlineLevel="1" x14ac:dyDescent="0.25">
      <c r="A13" s="190" t="s">
        <v>1585</v>
      </c>
      <c r="B13" s="146" t="s">
        <v>1182</v>
      </c>
      <c r="C13" s="6" t="s">
        <v>2052</v>
      </c>
      <c r="D13" s="233"/>
      <c r="E13" s="233"/>
      <c r="F13" s="128">
        <v>6000</v>
      </c>
    </row>
    <row r="14" spans="1:6" outlineLevel="1" x14ac:dyDescent="0.25">
      <c r="A14" s="190" t="s">
        <v>1586</v>
      </c>
      <c r="B14" s="146" t="s">
        <v>1183</v>
      </c>
      <c r="C14" s="6" t="s">
        <v>14</v>
      </c>
      <c r="D14" s="233"/>
      <c r="E14" s="233"/>
      <c r="F14" s="128">
        <v>2000</v>
      </c>
    </row>
    <row r="15" spans="1:6" outlineLevel="1" x14ac:dyDescent="0.25">
      <c r="A15" s="190" t="s">
        <v>1587</v>
      </c>
      <c r="B15" s="146" t="s">
        <v>1184</v>
      </c>
      <c r="C15" s="6" t="s">
        <v>306</v>
      </c>
      <c r="D15" s="233"/>
      <c r="E15" s="233"/>
      <c r="F15" s="128">
        <v>2500</v>
      </c>
    </row>
    <row r="16" spans="1:6" s="122" customFormat="1" outlineLevel="1" x14ac:dyDescent="0.25">
      <c r="A16" s="190" t="s">
        <v>1587</v>
      </c>
      <c r="B16" s="146" t="s">
        <v>1185</v>
      </c>
      <c r="C16" s="6" t="s">
        <v>1619</v>
      </c>
      <c r="D16" s="233"/>
      <c r="E16" s="233"/>
      <c r="F16" s="128">
        <v>6000</v>
      </c>
    </row>
    <row r="17" spans="1:6" outlineLevel="1" x14ac:dyDescent="0.25">
      <c r="A17" s="190" t="s">
        <v>1588</v>
      </c>
      <c r="B17" s="146" t="s">
        <v>1186</v>
      </c>
      <c r="C17" s="6" t="s">
        <v>16</v>
      </c>
      <c r="D17" s="233"/>
      <c r="E17" s="233"/>
      <c r="F17" s="128">
        <v>2000</v>
      </c>
    </row>
    <row r="18" spans="1:6" outlineLevel="1" x14ac:dyDescent="0.25">
      <c r="A18" s="190" t="s">
        <v>1588</v>
      </c>
      <c r="B18" s="146" t="s">
        <v>1187</v>
      </c>
      <c r="C18" s="6" t="s">
        <v>2049</v>
      </c>
      <c r="D18" s="233"/>
      <c r="E18" s="233"/>
      <c r="F18" s="128">
        <v>4800</v>
      </c>
    </row>
    <row r="19" spans="1:6" outlineLevel="1" x14ac:dyDescent="0.25">
      <c r="A19" s="190" t="s">
        <v>308</v>
      </c>
      <c r="B19" s="146" t="s">
        <v>1188</v>
      </c>
      <c r="C19" s="6" t="s">
        <v>309</v>
      </c>
      <c r="D19" s="233"/>
      <c r="E19" s="233"/>
      <c r="F19" s="128">
        <v>2000</v>
      </c>
    </row>
    <row r="20" spans="1:6" outlineLevel="1" x14ac:dyDescent="0.25">
      <c r="A20" s="190" t="s">
        <v>1313</v>
      </c>
      <c r="B20" s="146" t="s">
        <v>1189</v>
      </c>
      <c r="C20" s="6" t="s">
        <v>5</v>
      </c>
      <c r="D20" s="233"/>
      <c r="E20" s="233"/>
      <c r="F20" s="128">
        <v>2500</v>
      </c>
    </row>
    <row r="21" spans="1:6" outlineLevel="1" x14ac:dyDescent="0.25">
      <c r="A21" s="190" t="s">
        <v>1314</v>
      </c>
      <c r="B21" s="146" t="s">
        <v>1190</v>
      </c>
      <c r="C21" s="6" t="s">
        <v>6</v>
      </c>
      <c r="D21" s="233"/>
      <c r="E21" s="233"/>
      <c r="F21" s="128">
        <v>2000</v>
      </c>
    </row>
    <row r="22" spans="1:6" ht="31.5" outlineLevel="1" x14ac:dyDescent="0.25">
      <c r="A22" s="190" t="s">
        <v>1589</v>
      </c>
      <c r="B22" s="146" t="s">
        <v>1191</v>
      </c>
      <c r="C22" s="6" t="s">
        <v>17</v>
      </c>
      <c r="D22" s="233"/>
      <c r="E22" s="233"/>
      <c r="F22" s="128">
        <v>2500</v>
      </c>
    </row>
    <row r="23" spans="1:6" ht="31.5" outlineLevel="1" x14ac:dyDescent="0.25">
      <c r="A23" s="190" t="s">
        <v>1589</v>
      </c>
      <c r="B23" s="146" t="s">
        <v>1192</v>
      </c>
      <c r="C23" s="6" t="s">
        <v>2050</v>
      </c>
      <c r="D23" s="233"/>
      <c r="E23" s="233"/>
      <c r="F23" s="128">
        <v>6000</v>
      </c>
    </row>
    <row r="24" spans="1:6" ht="31.5" outlineLevel="1" x14ac:dyDescent="0.25">
      <c r="A24" s="190" t="s">
        <v>1590</v>
      </c>
      <c r="B24" s="146" t="s">
        <v>1193</v>
      </c>
      <c r="C24" s="6" t="s">
        <v>18</v>
      </c>
      <c r="D24" s="233"/>
      <c r="E24" s="233"/>
      <c r="F24" s="128">
        <v>2000</v>
      </c>
    </row>
    <row r="25" spans="1:6" ht="31.5" outlineLevel="1" x14ac:dyDescent="0.25">
      <c r="A25" s="190" t="s">
        <v>1590</v>
      </c>
      <c r="B25" s="146" t="s">
        <v>1194</v>
      </c>
      <c r="C25" s="6" t="s">
        <v>2051</v>
      </c>
      <c r="D25" s="233"/>
      <c r="E25" s="233"/>
      <c r="F25" s="128">
        <v>4800</v>
      </c>
    </row>
    <row r="26" spans="1:6" ht="31.5" outlineLevel="1" x14ac:dyDescent="0.25">
      <c r="A26" s="190" t="s">
        <v>1226</v>
      </c>
      <c r="B26" s="146" t="s">
        <v>1195</v>
      </c>
      <c r="C26" s="6" t="s">
        <v>19</v>
      </c>
      <c r="D26" s="233"/>
      <c r="E26" s="233"/>
      <c r="F26" s="128">
        <v>3000</v>
      </c>
    </row>
    <row r="27" spans="1:6" ht="31.5" outlineLevel="1" x14ac:dyDescent="0.25">
      <c r="A27" s="190" t="s">
        <v>1242</v>
      </c>
      <c r="B27" s="146" t="s">
        <v>1196</v>
      </c>
      <c r="C27" s="6" t="s">
        <v>20</v>
      </c>
      <c r="D27" s="233"/>
      <c r="E27" s="233"/>
      <c r="F27" s="128">
        <v>2500</v>
      </c>
    </row>
    <row r="28" spans="1:6" ht="31.5" outlineLevel="1" x14ac:dyDescent="0.25">
      <c r="A28" s="190" t="s">
        <v>1591</v>
      </c>
      <c r="B28" s="146" t="s">
        <v>1197</v>
      </c>
      <c r="C28" s="6" t="s">
        <v>1667</v>
      </c>
      <c r="D28" s="233"/>
      <c r="E28" s="233"/>
      <c r="F28" s="128">
        <v>2500</v>
      </c>
    </row>
    <row r="29" spans="1:6" ht="31.5" outlineLevel="1" x14ac:dyDescent="0.25">
      <c r="A29" s="190" t="s">
        <v>1592</v>
      </c>
      <c r="B29" s="146" t="s">
        <v>1198</v>
      </c>
      <c r="C29" s="6" t="s">
        <v>1668</v>
      </c>
      <c r="D29" s="233"/>
      <c r="E29" s="233"/>
      <c r="F29" s="128">
        <v>2000</v>
      </c>
    </row>
    <row r="30" spans="1:6" ht="31.5" outlineLevel="1" x14ac:dyDescent="0.25">
      <c r="A30" s="190" t="s">
        <v>1593</v>
      </c>
      <c r="B30" s="146" t="s">
        <v>2055</v>
      </c>
      <c r="C30" s="6" t="s">
        <v>21</v>
      </c>
      <c r="D30" s="233"/>
      <c r="E30" s="233"/>
      <c r="F30" s="128">
        <v>2500</v>
      </c>
    </row>
    <row r="31" spans="1:6" ht="31.5" outlineLevel="1" x14ac:dyDescent="0.25">
      <c r="A31" s="190" t="s">
        <v>1594</v>
      </c>
      <c r="B31" s="146" t="s">
        <v>2056</v>
      </c>
      <c r="C31" s="6" t="s">
        <v>1669</v>
      </c>
      <c r="D31" s="233"/>
      <c r="E31" s="233"/>
      <c r="F31" s="128">
        <v>2000</v>
      </c>
    </row>
    <row r="32" spans="1:6" ht="31.5" outlineLevel="1" x14ac:dyDescent="0.25">
      <c r="A32" s="190" t="s">
        <v>1595</v>
      </c>
      <c r="B32" s="146" t="s">
        <v>2057</v>
      </c>
      <c r="C32" s="6" t="s">
        <v>22</v>
      </c>
      <c r="D32" s="233"/>
      <c r="E32" s="233"/>
      <c r="F32" s="128">
        <v>2500</v>
      </c>
    </row>
    <row r="33" spans="1:6" x14ac:dyDescent="0.25">
      <c r="A33" s="194"/>
      <c r="B33" s="187"/>
      <c r="C33" s="60" t="s">
        <v>1199</v>
      </c>
      <c r="D33" s="60"/>
      <c r="E33" s="60"/>
      <c r="F33" s="60"/>
    </row>
    <row r="34" spans="1:6" ht="31.5" outlineLevel="1" x14ac:dyDescent="0.25">
      <c r="A34" s="190" t="s">
        <v>1369</v>
      </c>
      <c r="B34" s="146" t="s">
        <v>1200</v>
      </c>
      <c r="C34" s="6" t="s">
        <v>23</v>
      </c>
      <c r="D34" s="233"/>
      <c r="E34" s="233"/>
      <c r="F34" s="128">
        <v>1000</v>
      </c>
    </row>
    <row r="35" spans="1:6" outlineLevel="1" x14ac:dyDescent="0.25">
      <c r="A35" s="190" t="s">
        <v>1372</v>
      </c>
      <c r="B35" s="146" t="s">
        <v>1201</v>
      </c>
      <c r="C35" s="6" t="s">
        <v>1635</v>
      </c>
      <c r="D35" s="233"/>
      <c r="E35" s="233"/>
      <c r="F35" s="128">
        <v>1500</v>
      </c>
    </row>
    <row r="36" spans="1:6" outlineLevel="1" x14ac:dyDescent="0.25">
      <c r="A36" s="190" t="s">
        <v>1599</v>
      </c>
      <c r="B36" s="146" t="s">
        <v>1202</v>
      </c>
      <c r="C36" s="6" t="s">
        <v>24</v>
      </c>
      <c r="D36" s="233"/>
      <c r="E36" s="233"/>
      <c r="F36" s="128">
        <v>800</v>
      </c>
    </row>
    <row r="37" spans="1:6" ht="31.5" outlineLevel="1" x14ac:dyDescent="0.25">
      <c r="A37" s="190" t="s">
        <v>1600</v>
      </c>
      <c r="B37" s="146" t="s">
        <v>1203</v>
      </c>
      <c r="C37" s="6" t="s">
        <v>25</v>
      </c>
      <c r="D37" s="233"/>
      <c r="E37" s="233"/>
      <c r="F37" s="128">
        <v>800</v>
      </c>
    </row>
    <row r="38" spans="1:6" outlineLevel="1" x14ac:dyDescent="0.25">
      <c r="A38" s="190" t="s">
        <v>1601</v>
      </c>
      <c r="B38" s="146" t="s">
        <v>1204</v>
      </c>
      <c r="C38" s="6" t="s">
        <v>1670</v>
      </c>
      <c r="D38" s="233"/>
      <c r="E38" s="233"/>
      <c r="F38" s="128">
        <v>900</v>
      </c>
    </row>
    <row r="39" spans="1:6" outlineLevel="1" x14ac:dyDescent="0.25">
      <c r="A39" s="190" t="s">
        <v>1602</v>
      </c>
      <c r="B39" s="146" t="s">
        <v>1205</v>
      </c>
      <c r="C39" s="6" t="s">
        <v>26</v>
      </c>
      <c r="D39" s="233"/>
      <c r="E39" s="233"/>
      <c r="F39" s="128">
        <v>1000</v>
      </c>
    </row>
    <row r="40" spans="1:6" outlineLevel="1" x14ac:dyDescent="0.25">
      <c r="A40" s="190" t="s">
        <v>1603</v>
      </c>
      <c r="B40" s="146" t="s">
        <v>1206</v>
      </c>
      <c r="C40" s="6" t="s">
        <v>28</v>
      </c>
      <c r="D40" s="233"/>
      <c r="E40" s="233"/>
      <c r="F40" s="128">
        <v>1300</v>
      </c>
    </row>
    <row r="41" spans="1:6" ht="31.5" outlineLevel="1" x14ac:dyDescent="0.25">
      <c r="A41" s="190" t="s">
        <v>1366</v>
      </c>
      <c r="B41" s="146" t="s">
        <v>1207</v>
      </c>
      <c r="C41" s="6" t="s">
        <v>639</v>
      </c>
      <c r="D41" s="233"/>
      <c r="E41" s="233"/>
      <c r="F41" s="128">
        <v>1300</v>
      </c>
    </row>
    <row r="42" spans="1:6" ht="31.5" outlineLevel="1" x14ac:dyDescent="0.25">
      <c r="A42" s="190" t="s">
        <v>1370</v>
      </c>
      <c r="B42" s="146" t="s">
        <v>1208</v>
      </c>
      <c r="C42" s="6" t="s">
        <v>29</v>
      </c>
      <c r="D42" s="233"/>
      <c r="E42" s="233"/>
      <c r="F42" s="128">
        <v>2500</v>
      </c>
    </row>
    <row r="43" spans="1:6" outlineLevel="1" x14ac:dyDescent="0.25">
      <c r="A43" s="190" t="s">
        <v>1604</v>
      </c>
      <c r="B43" s="146" t="s">
        <v>1209</v>
      </c>
      <c r="C43" s="6" t="s">
        <v>30</v>
      </c>
      <c r="D43" s="233"/>
      <c r="E43" s="233"/>
      <c r="F43" s="128">
        <v>1300</v>
      </c>
    </row>
    <row r="44" spans="1:6" outlineLevel="1" x14ac:dyDescent="0.25">
      <c r="A44" s="190" t="s">
        <v>1367</v>
      </c>
      <c r="B44" s="146" t="s">
        <v>1210</v>
      </c>
      <c r="C44" s="6" t="s">
        <v>31</v>
      </c>
      <c r="D44" s="233"/>
      <c r="E44" s="233"/>
      <c r="F44" s="128">
        <v>1300</v>
      </c>
    </row>
    <row r="45" spans="1:6" ht="31.5" outlineLevel="1" x14ac:dyDescent="0.25">
      <c r="A45" s="190" t="s">
        <v>1380</v>
      </c>
      <c r="B45" s="146" t="s">
        <v>1211</v>
      </c>
      <c r="C45" s="6" t="s">
        <v>640</v>
      </c>
      <c r="D45" s="233"/>
      <c r="E45" s="233"/>
      <c r="F45" s="128">
        <v>1300</v>
      </c>
    </row>
    <row r="46" spans="1:6" outlineLevel="1" x14ac:dyDescent="0.25">
      <c r="A46" s="190" t="s">
        <v>1605</v>
      </c>
      <c r="B46" s="146" t="s">
        <v>1212</v>
      </c>
      <c r="C46" s="6" t="s">
        <v>32</v>
      </c>
      <c r="D46" s="233"/>
      <c r="E46" s="233"/>
      <c r="F46" s="128">
        <v>2500</v>
      </c>
    </row>
    <row r="47" spans="1:6" outlineLevel="1" x14ac:dyDescent="0.25">
      <c r="A47" s="190" t="s">
        <v>617</v>
      </c>
      <c r="B47" s="146" t="s">
        <v>1213</v>
      </c>
      <c r="C47" s="6" t="s">
        <v>33</v>
      </c>
      <c r="D47" s="233"/>
      <c r="E47" s="233"/>
      <c r="F47" s="128">
        <v>1000</v>
      </c>
    </row>
    <row r="48" spans="1:6" outlineLevel="1" x14ac:dyDescent="0.25">
      <c r="A48" s="190" t="s">
        <v>1368</v>
      </c>
      <c r="B48" s="146" t="s">
        <v>1214</v>
      </c>
      <c r="C48" s="6" t="s">
        <v>34</v>
      </c>
      <c r="D48" s="233"/>
      <c r="E48" s="233"/>
      <c r="F48" s="128">
        <v>900</v>
      </c>
    </row>
    <row r="49" spans="1:6" outlineLevel="1" x14ac:dyDescent="0.25">
      <c r="A49" s="190" t="s">
        <v>1373</v>
      </c>
      <c r="B49" s="146" t="s">
        <v>1215</v>
      </c>
      <c r="C49" s="6" t="s">
        <v>233</v>
      </c>
      <c r="D49" s="233"/>
      <c r="E49" s="233"/>
      <c r="F49" s="128">
        <v>900</v>
      </c>
    </row>
    <row r="50" spans="1:6" outlineLevel="1" x14ac:dyDescent="0.25">
      <c r="A50" s="190" t="s">
        <v>1381</v>
      </c>
      <c r="B50" s="146" t="s">
        <v>1216</v>
      </c>
      <c r="C50" s="6" t="s">
        <v>1673</v>
      </c>
      <c r="D50" s="233"/>
      <c r="E50" s="233"/>
      <c r="F50" s="128">
        <v>2000</v>
      </c>
    </row>
    <row r="51" spans="1:6" x14ac:dyDescent="0.25">
      <c r="A51" s="194"/>
      <c r="B51" s="187"/>
      <c r="C51" s="60" t="s">
        <v>2715</v>
      </c>
      <c r="D51" s="60"/>
      <c r="E51" s="60"/>
      <c r="F51" s="60"/>
    </row>
    <row r="52" spans="1:6" s="122" customFormat="1" ht="31.5" outlineLevel="1" x14ac:dyDescent="0.25">
      <c r="A52" s="190" t="s">
        <v>1596</v>
      </c>
      <c r="B52" s="136" t="s">
        <v>1217</v>
      </c>
      <c r="C52" s="63" t="s">
        <v>2696</v>
      </c>
      <c r="D52" s="234"/>
      <c r="E52" s="234"/>
      <c r="F52" s="128">
        <v>840</v>
      </c>
    </row>
    <row r="53" spans="1:6" s="122" customFormat="1" ht="31.5" outlineLevel="1" x14ac:dyDescent="0.25">
      <c r="A53" s="190" t="s">
        <v>1596</v>
      </c>
      <c r="B53" s="136" t="s">
        <v>1218</v>
      </c>
      <c r="C53" s="63" t="s">
        <v>2719</v>
      </c>
      <c r="D53" s="234"/>
      <c r="E53" s="234"/>
      <c r="F53" s="128">
        <v>2460</v>
      </c>
    </row>
    <row r="54" spans="1:6" s="122" customFormat="1" ht="31.5" outlineLevel="1" x14ac:dyDescent="0.25">
      <c r="A54" s="190" t="s">
        <v>1596</v>
      </c>
      <c r="B54" s="136" t="s">
        <v>2700</v>
      </c>
      <c r="C54" s="63" t="s">
        <v>2697</v>
      </c>
      <c r="D54" s="234"/>
      <c r="E54" s="234"/>
      <c r="F54" s="128">
        <v>4570</v>
      </c>
    </row>
    <row r="55" spans="1:6" s="122" customFormat="1" ht="31.5" outlineLevel="1" x14ac:dyDescent="0.25">
      <c r="A55" s="190" t="s">
        <v>1596</v>
      </c>
      <c r="B55" s="136" t="s">
        <v>2701</v>
      </c>
      <c r="C55" s="63" t="s">
        <v>2698</v>
      </c>
      <c r="D55" s="234"/>
      <c r="E55" s="234"/>
      <c r="F55" s="128">
        <v>6030</v>
      </c>
    </row>
    <row r="56" spans="1:6" s="122" customFormat="1" ht="31.5" outlineLevel="1" x14ac:dyDescent="0.25">
      <c r="A56" s="190" t="s">
        <v>1596</v>
      </c>
      <c r="B56" s="136" t="s">
        <v>2702</v>
      </c>
      <c r="C56" s="63" t="s">
        <v>2699</v>
      </c>
      <c r="D56" s="234"/>
      <c r="E56" s="234"/>
      <c r="F56" s="128">
        <v>1050</v>
      </c>
    </row>
    <row r="57" spans="1:6" s="122" customFormat="1" ht="31.5" outlineLevel="1" x14ac:dyDescent="0.25">
      <c r="A57" s="190" t="s">
        <v>1596</v>
      </c>
      <c r="B57" s="136" t="s">
        <v>2703</v>
      </c>
      <c r="C57" s="63" t="s">
        <v>2894</v>
      </c>
      <c r="D57" s="234"/>
      <c r="E57" s="234"/>
      <c r="F57" s="128">
        <v>2240</v>
      </c>
    </row>
    <row r="58" spans="1:6" s="122" customFormat="1" ht="31.5" outlineLevel="1" x14ac:dyDescent="0.25">
      <c r="A58" s="190" t="s">
        <v>1596</v>
      </c>
      <c r="B58" s="136" t="s">
        <v>2704</v>
      </c>
      <c r="C58" s="63" t="s">
        <v>2752</v>
      </c>
      <c r="D58" s="234"/>
      <c r="E58" s="234"/>
      <c r="F58" s="128">
        <v>3550</v>
      </c>
    </row>
    <row r="59" spans="1:6" s="122" customFormat="1" ht="31.5" outlineLevel="1" x14ac:dyDescent="0.25">
      <c r="A59" s="190" t="s">
        <v>1596</v>
      </c>
      <c r="B59" s="136" t="s">
        <v>2705</v>
      </c>
      <c r="C59" s="63" t="s">
        <v>2716</v>
      </c>
      <c r="D59" s="234"/>
      <c r="E59" s="234"/>
      <c r="F59" s="128">
        <v>5530</v>
      </c>
    </row>
    <row r="60" spans="1:6" s="122" customFormat="1" ht="31.5" outlineLevel="1" x14ac:dyDescent="0.25">
      <c r="A60" s="190" t="s">
        <v>1596</v>
      </c>
      <c r="B60" s="136" t="s">
        <v>2706</v>
      </c>
      <c r="C60" s="63" t="s">
        <v>2718</v>
      </c>
      <c r="D60" s="234"/>
      <c r="E60" s="234"/>
      <c r="F60" s="128">
        <v>9500</v>
      </c>
    </row>
    <row r="61" spans="1:6" s="122" customFormat="1" outlineLevel="1" x14ac:dyDescent="0.25">
      <c r="A61" s="190" t="s">
        <v>1596</v>
      </c>
      <c r="B61" s="136" t="s">
        <v>2707</v>
      </c>
      <c r="C61" s="63" t="s">
        <v>2753</v>
      </c>
      <c r="D61" s="234"/>
      <c r="E61" s="234"/>
      <c r="F61" s="128">
        <v>750</v>
      </c>
    </row>
    <row r="62" spans="1:6" s="122" customFormat="1" ht="31.5" outlineLevel="1" x14ac:dyDescent="0.25">
      <c r="A62" s="190" t="s">
        <v>1596</v>
      </c>
      <c r="B62" s="136" t="s">
        <v>2708</v>
      </c>
      <c r="C62" s="63" t="s">
        <v>2717</v>
      </c>
      <c r="D62" s="234"/>
      <c r="E62" s="234"/>
      <c r="F62" s="128">
        <v>6050</v>
      </c>
    </row>
    <row r="63" spans="1:6" x14ac:dyDescent="0.25">
      <c r="A63" s="165"/>
      <c r="B63" s="136"/>
      <c r="C63" s="99" t="s">
        <v>305</v>
      </c>
      <c r="D63" s="99"/>
      <c r="E63" s="99"/>
      <c r="F63" s="99"/>
    </row>
    <row r="64" spans="1:6" ht="31.5" x14ac:dyDescent="0.25">
      <c r="A64" s="90" t="s">
        <v>567</v>
      </c>
      <c r="B64" s="112" t="s">
        <v>1219</v>
      </c>
      <c r="C64" s="91" t="s">
        <v>2748</v>
      </c>
      <c r="D64" s="91" t="s">
        <v>2082</v>
      </c>
      <c r="E64" s="91"/>
      <c r="F64" s="92">
        <f>SUM(F66:F83)</f>
        <v>51700</v>
      </c>
    </row>
    <row r="65" spans="1:6" ht="18.75" x14ac:dyDescent="0.25">
      <c r="A65" s="89"/>
      <c r="B65" s="88"/>
      <c r="C65" s="73" t="s">
        <v>318</v>
      </c>
      <c r="D65" s="73"/>
      <c r="E65" s="73"/>
      <c r="F65" s="73"/>
    </row>
    <row r="66" spans="1:6" outlineLevel="1" x14ac:dyDescent="0.25">
      <c r="A66" s="117" t="s">
        <v>1587</v>
      </c>
      <c r="B66" s="11"/>
      <c r="C66" s="306" t="s">
        <v>306</v>
      </c>
      <c r="D66" s="307">
        <v>1</v>
      </c>
      <c r="E66" s="305">
        <v>2500</v>
      </c>
      <c r="F66" s="457">
        <f>D66*E66</f>
        <v>2500</v>
      </c>
    </row>
    <row r="67" spans="1:6" outlineLevel="1" x14ac:dyDescent="0.25">
      <c r="A67" s="117" t="s">
        <v>308</v>
      </c>
      <c r="B67" s="12"/>
      <c r="C67" s="332" t="s">
        <v>309</v>
      </c>
      <c r="D67" s="138">
        <v>12</v>
      </c>
      <c r="E67" s="305">
        <v>2000</v>
      </c>
      <c r="F67" s="457">
        <f>D67*E67</f>
        <v>24000</v>
      </c>
    </row>
    <row r="68" spans="1:6" outlineLevel="1" x14ac:dyDescent="0.25">
      <c r="A68" s="117" t="s">
        <v>310</v>
      </c>
      <c r="B68" s="12"/>
      <c r="C68" s="129" t="s">
        <v>311</v>
      </c>
      <c r="D68" s="138">
        <v>2</v>
      </c>
      <c r="E68" s="305">
        <v>1500</v>
      </c>
      <c r="F68" s="457">
        <f t="shared" ref="F68:F83" si="0">D68*E68</f>
        <v>3000</v>
      </c>
    </row>
    <row r="69" spans="1:6" ht="31.5" outlineLevel="1" x14ac:dyDescent="0.25">
      <c r="A69" s="117" t="s">
        <v>312</v>
      </c>
      <c r="B69" s="12"/>
      <c r="C69" s="129" t="s">
        <v>313</v>
      </c>
      <c r="D69" s="138">
        <v>2</v>
      </c>
      <c r="E69" s="305">
        <v>1500</v>
      </c>
      <c r="F69" s="457">
        <f t="shared" si="0"/>
        <v>3000</v>
      </c>
    </row>
    <row r="70" spans="1:6" ht="31.5" outlineLevel="1" x14ac:dyDescent="0.25">
      <c r="A70" s="117" t="s">
        <v>316</v>
      </c>
      <c r="B70" s="12"/>
      <c r="C70" s="129" t="s">
        <v>317</v>
      </c>
      <c r="D70" s="138">
        <v>2</v>
      </c>
      <c r="E70" s="305">
        <v>1500</v>
      </c>
      <c r="F70" s="457">
        <f t="shared" si="0"/>
        <v>3000</v>
      </c>
    </row>
    <row r="71" spans="1:6" ht="31.5" outlineLevel="1" x14ac:dyDescent="0.25">
      <c r="A71" s="117" t="s">
        <v>314</v>
      </c>
      <c r="B71" s="12"/>
      <c r="C71" s="129" t="s">
        <v>315</v>
      </c>
      <c r="D71" s="138">
        <v>1</v>
      </c>
      <c r="E71" s="305">
        <v>1500</v>
      </c>
      <c r="F71" s="457">
        <f t="shared" si="0"/>
        <v>1500</v>
      </c>
    </row>
    <row r="72" spans="1:6" ht="18.75" x14ac:dyDescent="0.25">
      <c r="A72" s="89"/>
      <c r="B72" s="88"/>
      <c r="C72" s="73" t="s">
        <v>319</v>
      </c>
      <c r="D72" s="73"/>
      <c r="E72" s="73"/>
      <c r="F72" s="73"/>
    </row>
    <row r="73" spans="1:6" ht="31.5" outlineLevel="1" x14ac:dyDescent="0.25">
      <c r="A73" s="117" t="s">
        <v>1370</v>
      </c>
      <c r="B73" s="11"/>
      <c r="C73" s="289" t="s">
        <v>29</v>
      </c>
      <c r="D73" s="10">
        <v>1</v>
      </c>
      <c r="E73" s="305">
        <v>2500</v>
      </c>
      <c r="F73" s="457">
        <f t="shared" si="0"/>
        <v>2500</v>
      </c>
    </row>
    <row r="74" spans="1:6" outlineLevel="1" x14ac:dyDescent="0.25">
      <c r="A74" s="117" t="s">
        <v>1371</v>
      </c>
      <c r="B74" s="15"/>
      <c r="C74" s="79" t="s">
        <v>235</v>
      </c>
      <c r="D74" s="14">
        <v>1</v>
      </c>
      <c r="E74" s="305">
        <v>1100</v>
      </c>
      <c r="F74" s="457">
        <f t="shared" si="0"/>
        <v>1100</v>
      </c>
    </row>
    <row r="75" spans="1:6" outlineLevel="1" x14ac:dyDescent="0.25">
      <c r="A75" s="117" t="s">
        <v>1385</v>
      </c>
      <c r="B75" s="11"/>
      <c r="C75" s="289" t="s">
        <v>48</v>
      </c>
      <c r="D75" s="10">
        <v>1</v>
      </c>
      <c r="E75" s="305">
        <v>4000</v>
      </c>
      <c r="F75" s="457">
        <f t="shared" si="0"/>
        <v>4000</v>
      </c>
    </row>
    <row r="76" spans="1:6" outlineLevel="1" x14ac:dyDescent="0.25">
      <c r="A76" s="288" t="s">
        <v>1372</v>
      </c>
      <c r="B76" s="146"/>
      <c r="C76" s="63" t="s">
        <v>1635</v>
      </c>
      <c r="D76" s="10">
        <v>1</v>
      </c>
      <c r="E76" s="305">
        <v>1500</v>
      </c>
      <c r="F76" s="457">
        <f t="shared" si="0"/>
        <v>1500</v>
      </c>
    </row>
    <row r="77" spans="1:6" outlineLevel="1" x14ac:dyDescent="0.25">
      <c r="A77" s="117" t="s">
        <v>1605</v>
      </c>
      <c r="B77" s="10"/>
      <c r="C77" s="333" t="s">
        <v>32</v>
      </c>
      <c r="D77" s="10">
        <v>1</v>
      </c>
      <c r="E77" s="305">
        <v>2500</v>
      </c>
      <c r="F77" s="457">
        <f t="shared" si="0"/>
        <v>2500</v>
      </c>
    </row>
    <row r="78" spans="1:6" ht="18.75" x14ac:dyDescent="0.25">
      <c r="A78" s="89"/>
      <c r="B78" s="88"/>
      <c r="C78" s="73" t="s">
        <v>320</v>
      </c>
      <c r="D78" s="73"/>
      <c r="E78" s="73"/>
      <c r="F78" s="73"/>
    </row>
    <row r="79" spans="1:6" ht="31.5" outlineLevel="1" x14ac:dyDescent="0.25">
      <c r="A79" s="117" t="s">
        <v>1393</v>
      </c>
      <c r="B79" s="14"/>
      <c r="C79" s="5" t="s">
        <v>603</v>
      </c>
      <c r="D79" s="137">
        <v>1</v>
      </c>
      <c r="E79" s="305">
        <v>700</v>
      </c>
      <c r="F79" s="457">
        <f t="shared" si="0"/>
        <v>700</v>
      </c>
    </row>
    <row r="80" spans="1:6" outlineLevel="1" x14ac:dyDescent="0.25">
      <c r="A80" s="117" t="s">
        <v>611</v>
      </c>
      <c r="B80" s="14"/>
      <c r="C80" s="5" t="s">
        <v>604</v>
      </c>
      <c r="D80" s="137">
        <v>1</v>
      </c>
      <c r="E80" s="305">
        <v>500</v>
      </c>
      <c r="F80" s="457">
        <f t="shared" si="0"/>
        <v>500</v>
      </c>
    </row>
    <row r="81" spans="1:6" outlineLevel="1" x14ac:dyDescent="0.25">
      <c r="A81" s="117" t="s">
        <v>1329</v>
      </c>
      <c r="B81" s="18"/>
      <c r="C81" s="19" t="s">
        <v>37</v>
      </c>
      <c r="D81" s="13">
        <v>2</v>
      </c>
      <c r="E81" s="305">
        <v>100</v>
      </c>
      <c r="F81" s="457">
        <f t="shared" si="0"/>
        <v>200</v>
      </c>
    </row>
    <row r="82" spans="1:6" outlineLevel="1" x14ac:dyDescent="0.25">
      <c r="A82" s="117" t="s">
        <v>323</v>
      </c>
      <c r="B82" s="20"/>
      <c r="C82" s="17" t="s">
        <v>307</v>
      </c>
      <c r="D82" s="16">
        <v>2</v>
      </c>
      <c r="E82" s="305">
        <v>550</v>
      </c>
      <c r="F82" s="457">
        <f t="shared" si="0"/>
        <v>1100</v>
      </c>
    </row>
    <row r="83" spans="1:6" outlineLevel="1" x14ac:dyDescent="0.25">
      <c r="A83" s="117" t="s">
        <v>1321</v>
      </c>
      <c r="B83" s="20"/>
      <c r="C83" s="17" t="s">
        <v>65</v>
      </c>
      <c r="D83" s="16">
        <v>2</v>
      </c>
      <c r="E83" s="305">
        <v>300</v>
      </c>
      <c r="F83" s="457">
        <f t="shared" si="0"/>
        <v>600</v>
      </c>
    </row>
    <row r="84" spans="1:6" ht="31.5" x14ac:dyDescent="0.25">
      <c r="A84" s="90" t="s">
        <v>567</v>
      </c>
      <c r="B84" s="112" t="s">
        <v>1220</v>
      </c>
      <c r="C84" s="91" t="s">
        <v>2749</v>
      </c>
      <c r="D84" s="91"/>
      <c r="E84" s="91"/>
      <c r="F84" s="92">
        <f>SUM(F85:F102)</f>
        <v>115100</v>
      </c>
    </row>
    <row r="85" spans="1:6" ht="18.75" x14ac:dyDescent="0.25">
      <c r="A85" s="89"/>
      <c r="B85" s="88"/>
      <c r="C85" s="73" t="s">
        <v>780</v>
      </c>
      <c r="D85" s="73"/>
      <c r="E85" s="73"/>
      <c r="F85" s="73"/>
    </row>
    <row r="86" spans="1:6" outlineLevel="1" x14ac:dyDescent="0.25">
      <c r="A86" s="117" t="s">
        <v>1587</v>
      </c>
      <c r="B86" s="11"/>
      <c r="C86" s="306" t="s">
        <v>15</v>
      </c>
      <c r="D86" s="307">
        <v>15</v>
      </c>
      <c r="E86" s="305">
        <v>6000</v>
      </c>
      <c r="F86" s="457">
        <f t="shared" ref="F86:F102" si="1">D86*E86</f>
        <v>90000</v>
      </c>
    </row>
    <row r="87" spans="1:6" outlineLevel="1" x14ac:dyDescent="0.25">
      <c r="A87" s="117" t="s">
        <v>310</v>
      </c>
      <c r="B87" s="23"/>
      <c r="C87" s="129" t="s">
        <v>311</v>
      </c>
      <c r="D87" s="138">
        <v>2</v>
      </c>
      <c r="E87" s="305">
        <v>1500</v>
      </c>
      <c r="F87" s="457">
        <f t="shared" si="1"/>
        <v>3000</v>
      </c>
    </row>
    <row r="88" spans="1:6" ht="31.5" outlineLevel="1" x14ac:dyDescent="0.25">
      <c r="A88" s="117" t="s">
        <v>312</v>
      </c>
      <c r="B88" s="23"/>
      <c r="C88" s="129" t="s">
        <v>313</v>
      </c>
      <c r="D88" s="138">
        <v>2</v>
      </c>
      <c r="E88" s="305">
        <v>1500</v>
      </c>
      <c r="F88" s="457">
        <f t="shared" si="1"/>
        <v>3000</v>
      </c>
    </row>
    <row r="89" spans="1:6" ht="31.5" outlineLevel="1" x14ac:dyDescent="0.25">
      <c r="A89" s="117" t="s">
        <v>316</v>
      </c>
      <c r="B89" s="23"/>
      <c r="C89" s="129" t="s">
        <v>317</v>
      </c>
      <c r="D89" s="138">
        <v>2</v>
      </c>
      <c r="E89" s="305">
        <v>1500</v>
      </c>
      <c r="F89" s="457">
        <f t="shared" si="1"/>
        <v>3000</v>
      </c>
    </row>
    <row r="90" spans="1:6" ht="31.5" outlineLevel="1" x14ac:dyDescent="0.25">
      <c r="A90" s="117" t="s">
        <v>314</v>
      </c>
      <c r="B90" s="23"/>
      <c r="C90" s="129" t="s">
        <v>315</v>
      </c>
      <c r="D90" s="138">
        <v>1</v>
      </c>
      <c r="E90" s="305">
        <v>1500</v>
      </c>
      <c r="F90" s="457">
        <f t="shared" si="1"/>
        <v>1500</v>
      </c>
    </row>
    <row r="91" spans="1:6" ht="18.75" x14ac:dyDescent="0.25">
      <c r="A91" s="89"/>
      <c r="B91" s="88"/>
      <c r="C91" s="327" t="s">
        <v>319</v>
      </c>
      <c r="D91" s="327"/>
      <c r="E91" s="334"/>
      <c r="F91" s="334"/>
    </row>
    <row r="92" spans="1:6" ht="31.5" outlineLevel="1" x14ac:dyDescent="0.25">
      <c r="A92" s="117" t="s">
        <v>1370</v>
      </c>
      <c r="B92" s="11"/>
      <c r="C92" s="335" t="s">
        <v>29</v>
      </c>
      <c r="D92" s="307">
        <v>1</v>
      </c>
      <c r="E92" s="305">
        <v>2500</v>
      </c>
      <c r="F92" s="457">
        <f t="shared" si="1"/>
        <v>2500</v>
      </c>
    </row>
    <row r="93" spans="1:6" outlineLevel="1" x14ac:dyDescent="0.25">
      <c r="A93" s="117" t="s">
        <v>1371</v>
      </c>
      <c r="B93" s="15"/>
      <c r="C93" s="80" t="s">
        <v>235</v>
      </c>
      <c r="D93" s="336">
        <v>1</v>
      </c>
      <c r="E93" s="305">
        <v>1000</v>
      </c>
      <c r="F93" s="457">
        <f t="shared" si="1"/>
        <v>1000</v>
      </c>
    </row>
    <row r="94" spans="1:6" outlineLevel="1" x14ac:dyDescent="0.25">
      <c r="A94" s="117" t="s">
        <v>1385</v>
      </c>
      <c r="B94" s="11"/>
      <c r="C94" s="132" t="s">
        <v>48</v>
      </c>
      <c r="D94" s="307">
        <v>1</v>
      </c>
      <c r="E94" s="305">
        <v>4000</v>
      </c>
      <c r="F94" s="457">
        <f t="shared" si="1"/>
        <v>4000</v>
      </c>
    </row>
    <row r="95" spans="1:6" outlineLevel="1" x14ac:dyDescent="0.25">
      <c r="A95" s="288" t="s">
        <v>1372</v>
      </c>
      <c r="B95" s="146"/>
      <c r="C95" s="6" t="s">
        <v>1635</v>
      </c>
      <c r="D95" s="307">
        <v>1</v>
      </c>
      <c r="E95" s="305">
        <v>1500</v>
      </c>
      <c r="F95" s="457">
        <f t="shared" si="1"/>
        <v>1500</v>
      </c>
    </row>
    <row r="96" spans="1:6" outlineLevel="1" x14ac:dyDescent="0.25">
      <c r="A96" s="117" t="s">
        <v>1605</v>
      </c>
      <c r="B96" s="10"/>
      <c r="C96" s="306" t="s">
        <v>32</v>
      </c>
      <c r="D96" s="307">
        <v>1</v>
      </c>
      <c r="E96" s="305">
        <v>2500</v>
      </c>
      <c r="F96" s="457">
        <f t="shared" si="1"/>
        <v>2500</v>
      </c>
    </row>
    <row r="97" spans="1:6" ht="18.75" x14ac:dyDescent="0.25">
      <c r="A97" s="89"/>
      <c r="B97" s="88"/>
      <c r="C97" s="73" t="s">
        <v>320</v>
      </c>
      <c r="D97" s="73"/>
      <c r="E97" s="334"/>
      <c r="F97" s="334"/>
    </row>
    <row r="98" spans="1:6" ht="31.5" outlineLevel="1" x14ac:dyDescent="0.25">
      <c r="A98" s="117" t="s">
        <v>1393</v>
      </c>
      <c r="B98" s="14"/>
      <c r="C98" s="5" t="s">
        <v>603</v>
      </c>
      <c r="D98" s="137">
        <v>1</v>
      </c>
      <c r="E98" s="305">
        <v>700</v>
      </c>
      <c r="F98" s="457">
        <f t="shared" si="1"/>
        <v>700</v>
      </c>
    </row>
    <row r="99" spans="1:6" outlineLevel="1" x14ac:dyDescent="0.25">
      <c r="A99" s="117" t="s">
        <v>611</v>
      </c>
      <c r="B99" s="14"/>
      <c r="C99" s="5" t="s">
        <v>604</v>
      </c>
      <c r="D99" s="137">
        <v>1</v>
      </c>
      <c r="E99" s="305">
        <v>500</v>
      </c>
      <c r="F99" s="457">
        <f t="shared" si="1"/>
        <v>500</v>
      </c>
    </row>
    <row r="100" spans="1:6" outlineLevel="1" x14ac:dyDescent="0.25">
      <c r="A100" s="117" t="s">
        <v>1329</v>
      </c>
      <c r="B100" s="18"/>
      <c r="C100" s="19" t="s">
        <v>37</v>
      </c>
      <c r="D100" s="13">
        <v>2</v>
      </c>
      <c r="E100" s="305">
        <v>100</v>
      </c>
      <c r="F100" s="457">
        <f t="shared" si="1"/>
        <v>200</v>
      </c>
    </row>
    <row r="101" spans="1:6" outlineLevel="1" x14ac:dyDescent="0.25">
      <c r="A101" s="117" t="s">
        <v>323</v>
      </c>
      <c r="B101" s="20"/>
      <c r="C101" s="17" t="s">
        <v>307</v>
      </c>
      <c r="D101" s="16">
        <v>2</v>
      </c>
      <c r="E101" s="305">
        <v>550</v>
      </c>
      <c r="F101" s="457">
        <f t="shared" si="1"/>
        <v>1100</v>
      </c>
    </row>
    <row r="102" spans="1:6" outlineLevel="1" x14ac:dyDescent="0.25">
      <c r="A102" s="117" t="s">
        <v>1321</v>
      </c>
      <c r="B102" s="20"/>
      <c r="C102" s="17" t="s">
        <v>65</v>
      </c>
      <c r="D102" s="16">
        <v>2</v>
      </c>
      <c r="E102" s="305">
        <v>300</v>
      </c>
      <c r="F102" s="457">
        <f t="shared" si="1"/>
        <v>600</v>
      </c>
    </row>
    <row r="110" spans="1:6" x14ac:dyDescent="0.25">
      <c r="A110" s="1"/>
      <c r="D110" s="1"/>
      <c r="E110" s="185"/>
      <c r="F110" s="185"/>
    </row>
  </sheetData>
  <autoFilter ref="A10:F102"/>
  <mergeCells count="6">
    <mergeCell ref="A8:F8"/>
    <mergeCell ref="A2:F2"/>
    <mergeCell ref="A3:F3"/>
    <mergeCell ref="A4:F4"/>
    <mergeCell ref="A5:F5"/>
    <mergeCell ref="A6:F7"/>
  </mergeCells>
  <pageMargins left="0.78740157480314965" right="7.874015748031496E-2" top="7.874015748031496E-2" bottom="0.59055118110236227" header="7.874015748031496E-2" footer="7.874015748031496E-2"/>
  <pageSetup paperSize="9" scale="62" fitToHeight="4" orientation="portrait" r:id="rId1"/>
  <headerFooter>
    <oddFooter>Страница  &amp;P из &amp;N</oddFooter>
  </headerFooter>
  <rowBreaks count="1" manualBreakCount="1">
    <brk id="49" max="9" man="1"/>
  </rowBreaks>
  <ignoredErrors>
    <ignoredError sqref="B5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  <pageSetUpPr fitToPage="1"/>
  </sheetPr>
  <dimension ref="A1:N52"/>
  <sheetViews>
    <sheetView view="pageBreakPreview" zoomScale="90" zoomScaleNormal="100" zoomScaleSheetLayoutView="90" workbookViewId="0">
      <pane xSplit="2" ySplit="9" topLeftCell="C35" activePane="bottomRight" state="frozen"/>
      <selection pane="topRight" activeCell="D1" sqref="D1"/>
      <selection pane="bottomLeft" activeCell="A2" sqref="A2"/>
      <selection pane="bottomRight" activeCell="H38" sqref="H38"/>
    </sheetView>
  </sheetViews>
  <sheetFormatPr defaultColWidth="8.85546875" defaultRowHeight="15" outlineLevelRow="1" x14ac:dyDescent="0.25"/>
  <cols>
    <col min="1" max="1" width="17.140625" style="145" customWidth="1"/>
    <col min="2" max="2" width="15.7109375" style="145" customWidth="1"/>
    <col min="3" max="3" width="72.140625" style="145" customWidth="1"/>
    <col min="4" max="4" width="19.85546875" style="467" customWidth="1"/>
    <col min="5" max="5" width="19.85546875" style="145" customWidth="1"/>
    <col min="6" max="16384" width="8.85546875" style="143"/>
  </cols>
  <sheetData>
    <row r="1" spans="1:14" s="185" customFormat="1" ht="15.75" x14ac:dyDescent="0.25">
      <c r="A1" s="46"/>
      <c r="B1" s="46"/>
      <c r="C1" s="107"/>
      <c r="D1" s="465" t="s">
        <v>2875</v>
      </c>
      <c r="E1" s="105"/>
      <c r="F1" s="401"/>
      <c r="G1" s="401"/>
      <c r="H1" s="401"/>
      <c r="I1" s="402"/>
    </row>
    <row r="2" spans="1:14" s="185" customFormat="1" ht="15.75" x14ac:dyDescent="0.25">
      <c r="A2" s="46"/>
      <c r="B2" s="46"/>
      <c r="C2" s="107"/>
      <c r="D2" s="465"/>
      <c r="E2" s="105"/>
      <c r="F2" s="462"/>
      <c r="G2" s="462"/>
      <c r="H2" s="462"/>
      <c r="I2" s="463"/>
    </row>
    <row r="3" spans="1:14" s="46" customFormat="1" ht="15.75" x14ac:dyDescent="0.25">
      <c r="A3" s="113"/>
      <c r="B3" s="113"/>
      <c r="C3" s="400" t="s">
        <v>302</v>
      </c>
      <c r="D3" s="113"/>
      <c r="E3" s="113"/>
      <c r="M3" s="47"/>
      <c r="N3" s="181"/>
    </row>
    <row r="4" spans="1:14" s="46" customFormat="1" ht="15.75" x14ac:dyDescent="0.25">
      <c r="A4" s="113"/>
      <c r="B4" s="113"/>
      <c r="C4" s="400" t="s">
        <v>2869</v>
      </c>
      <c r="D4" s="113"/>
      <c r="E4" s="113"/>
      <c r="M4" s="47"/>
      <c r="N4" s="181"/>
    </row>
    <row r="5" spans="1:14" s="46" customFormat="1" ht="15.75" x14ac:dyDescent="0.25">
      <c r="A5" s="113"/>
      <c r="B5" s="113"/>
      <c r="C5" s="400" t="s">
        <v>304</v>
      </c>
      <c r="D5" s="113"/>
      <c r="E5" s="113"/>
      <c r="M5" s="47"/>
      <c r="N5" s="181"/>
    </row>
    <row r="6" spans="1:14" s="46" customFormat="1" ht="15.75" x14ac:dyDescent="0.25">
      <c r="A6" s="400"/>
      <c r="B6" s="400"/>
      <c r="C6" s="400" t="s">
        <v>2870</v>
      </c>
      <c r="D6" s="434"/>
      <c r="E6" s="400"/>
      <c r="M6" s="47"/>
      <c r="N6" s="181"/>
    </row>
    <row r="7" spans="1:14" s="46" customFormat="1" ht="15.75" x14ac:dyDescent="0.25">
      <c r="A7" s="400"/>
      <c r="B7" s="400"/>
      <c r="C7" s="400" t="s">
        <v>2095</v>
      </c>
      <c r="D7" s="434"/>
      <c r="E7" s="400"/>
      <c r="M7" s="47"/>
      <c r="N7" s="181"/>
    </row>
    <row r="8" spans="1:14" s="101" customFormat="1" ht="15.75" x14ac:dyDescent="0.25">
      <c r="A8" s="108"/>
      <c r="B8" s="108"/>
      <c r="C8" s="108"/>
      <c r="D8" s="106"/>
      <c r="E8" s="106"/>
      <c r="F8" s="103"/>
      <c r="G8" s="103"/>
      <c r="H8" s="103"/>
      <c r="I8" s="103"/>
      <c r="J8" s="100"/>
      <c r="K8" s="100"/>
    </row>
    <row r="9" spans="1:14" ht="31.5" x14ac:dyDescent="0.25">
      <c r="A9" s="109" t="s">
        <v>36</v>
      </c>
      <c r="B9" s="110" t="s">
        <v>0</v>
      </c>
      <c r="C9" s="111" t="s">
        <v>1230</v>
      </c>
      <c r="D9" s="82" t="s">
        <v>2070</v>
      </c>
      <c r="E9" s="181"/>
    </row>
    <row r="10" spans="1:14" ht="18.75" x14ac:dyDescent="0.3">
      <c r="A10" s="114"/>
      <c r="B10" s="114"/>
      <c r="C10" s="115"/>
      <c r="D10" s="466"/>
      <c r="E10" s="133"/>
    </row>
    <row r="11" spans="1:14" ht="15.75" outlineLevel="1" x14ac:dyDescent="0.25">
      <c r="A11" s="458" t="s">
        <v>1606</v>
      </c>
      <c r="B11" s="22" t="s">
        <v>791</v>
      </c>
      <c r="C11" s="35" t="s">
        <v>1231</v>
      </c>
      <c r="D11" s="452">
        <v>220</v>
      </c>
      <c r="E11" s="134"/>
    </row>
    <row r="12" spans="1:14" ht="15.75" outlineLevel="1" x14ac:dyDescent="0.25">
      <c r="A12" s="459" t="s">
        <v>1620</v>
      </c>
      <c r="B12" s="22" t="s">
        <v>806</v>
      </c>
      <c r="C12" s="35" t="s">
        <v>1232</v>
      </c>
      <c r="D12" s="452">
        <v>610</v>
      </c>
      <c r="E12" s="134"/>
    </row>
    <row r="13" spans="1:14" ht="15.75" outlineLevel="1" x14ac:dyDescent="0.25">
      <c r="A13" s="458" t="s">
        <v>1607</v>
      </c>
      <c r="B13" s="22" t="s">
        <v>807</v>
      </c>
      <c r="C13" s="35" t="s">
        <v>1233</v>
      </c>
      <c r="D13" s="452">
        <v>960</v>
      </c>
      <c r="E13" s="134"/>
    </row>
    <row r="14" spans="1:14" ht="15.75" outlineLevel="1" x14ac:dyDescent="0.25">
      <c r="A14" s="459" t="s">
        <v>1621</v>
      </c>
      <c r="B14" s="22" t="s">
        <v>808</v>
      </c>
      <c r="C14" s="35" t="s">
        <v>1234</v>
      </c>
      <c r="D14" s="452">
        <v>330</v>
      </c>
      <c r="E14" s="134"/>
    </row>
    <row r="15" spans="1:14" ht="31.5" outlineLevel="1" x14ac:dyDescent="0.25">
      <c r="A15" s="458" t="s">
        <v>1608</v>
      </c>
      <c r="B15" s="22" t="s">
        <v>809</v>
      </c>
      <c r="C15" s="35" t="s">
        <v>1235</v>
      </c>
      <c r="D15" s="452">
        <v>420</v>
      </c>
      <c r="E15" s="134"/>
    </row>
    <row r="16" spans="1:14" ht="31.5" outlineLevel="1" x14ac:dyDescent="0.25">
      <c r="A16" s="458" t="s">
        <v>792</v>
      </c>
      <c r="B16" s="22" t="s">
        <v>810</v>
      </c>
      <c r="C16" s="35" t="s">
        <v>1671</v>
      </c>
      <c r="D16" s="452">
        <v>430</v>
      </c>
      <c r="E16" s="134"/>
    </row>
    <row r="17" spans="1:5" ht="15.75" outlineLevel="1" x14ac:dyDescent="0.25">
      <c r="A17" s="460" t="s">
        <v>1609</v>
      </c>
      <c r="B17" s="22" t="s">
        <v>811</v>
      </c>
      <c r="C17" s="129" t="s">
        <v>1236</v>
      </c>
      <c r="D17" s="268">
        <v>500</v>
      </c>
      <c r="E17" s="134"/>
    </row>
    <row r="18" spans="1:5" ht="18.75" outlineLevel="1" x14ac:dyDescent="0.25">
      <c r="A18" s="89"/>
      <c r="B18" s="22" t="s">
        <v>812</v>
      </c>
      <c r="C18" s="118" t="s">
        <v>1229</v>
      </c>
      <c r="D18" s="268">
        <v>550</v>
      </c>
      <c r="E18" s="134"/>
    </row>
    <row r="19" spans="1:5" ht="47.25" outlineLevel="1" x14ac:dyDescent="0.25">
      <c r="A19" s="461" t="s">
        <v>1582</v>
      </c>
      <c r="B19" s="221"/>
      <c r="C19" s="42" t="s">
        <v>1237</v>
      </c>
      <c r="D19" s="452">
        <v>110</v>
      </c>
      <c r="E19" s="134"/>
    </row>
    <row r="20" spans="1:5" ht="31.5" outlineLevel="1" x14ac:dyDescent="0.25">
      <c r="A20" s="461" t="s">
        <v>1581</v>
      </c>
      <c r="B20" s="221"/>
      <c r="C20" s="42" t="s">
        <v>1238</v>
      </c>
      <c r="D20" s="452">
        <v>110</v>
      </c>
      <c r="E20" s="134"/>
    </row>
    <row r="21" spans="1:5" ht="31.5" outlineLevel="1" x14ac:dyDescent="0.25">
      <c r="A21" s="461" t="s">
        <v>1579</v>
      </c>
      <c r="B21" s="221"/>
      <c r="C21" s="42" t="s">
        <v>1239</v>
      </c>
      <c r="D21" s="452">
        <v>110</v>
      </c>
      <c r="E21" s="134"/>
    </row>
    <row r="22" spans="1:5" ht="15.75" outlineLevel="1" x14ac:dyDescent="0.25">
      <c r="A22" s="461" t="s">
        <v>1580</v>
      </c>
      <c r="B22" s="221"/>
      <c r="C22" s="42" t="s">
        <v>1240</v>
      </c>
      <c r="D22" s="452">
        <v>110</v>
      </c>
      <c r="E22" s="134"/>
    </row>
    <row r="23" spans="1:5" ht="47.25" outlineLevel="1" x14ac:dyDescent="0.25">
      <c r="A23" s="461" t="s">
        <v>790</v>
      </c>
      <c r="B23" s="221"/>
      <c r="C23" s="42" t="s">
        <v>1666</v>
      </c>
      <c r="D23" s="452">
        <v>110</v>
      </c>
      <c r="E23" s="134"/>
    </row>
    <row r="24" spans="1:5" ht="18.75" x14ac:dyDescent="0.3">
      <c r="A24" s="115"/>
      <c r="B24" s="115"/>
      <c r="C24" s="115"/>
      <c r="D24" s="115"/>
      <c r="E24" s="135"/>
    </row>
    <row r="25" spans="1:5" ht="94.5" outlineLevel="1" x14ac:dyDescent="0.25">
      <c r="A25" s="458" t="s">
        <v>1774</v>
      </c>
      <c r="B25" s="22" t="s">
        <v>1831</v>
      </c>
      <c r="C25" s="211" t="s">
        <v>2720</v>
      </c>
      <c r="D25" s="452">
        <v>2000</v>
      </c>
      <c r="E25" s="134"/>
    </row>
    <row r="26" spans="1:5" ht="47.25" outlineLevel="1" x14ac:dyDescent="0.25">
      <c r="A26" s="458" t="s">
        <v>610</v>
      </c>
      <c r="B26" s="22" t="s">
        <v>1832</v>
      </c>
      <c r="C26" s="63" t="s">
        <v>2721</v>
      </c>
      <c r="D26" s="452">
        <v>1100</v>
      </c>
      <c r="E26" s="134"/>
    </row>
    <row r="27" spans="1:5" ht="63" outlineLevel="1" x14ac:dyDescent="0.25">
      <c r="A27" s="458" t="s">
        <v>1706</v>
      </c>
      <c r="B27" s="22" t="s">
        <v>1833</v>
      </c>
      <c r="C27" s="63" t="s">
        <v>2722</v>
      </c>
      <c r="D27" s="452">
        <v>2500</v>
      </c>
      <c r="E27" s="134"/>
    </row>
    <row r="28" spans="1:5" ht="47.25" outlineLevel="1" x14ac:dyDescent="0.25">
      <c r="A28" s="458" t="s">
        <v>1710</v>
      </c>
      <c r="B28" s="22" t="s">
        <v>1834</v>
      </c>
      <c r="C28" s="63" t="s">
        <v>2723</v>
      </c>
      <c r="D28" s="452">
        <v>2500</v>
      </c>
      <c r="E28" s="134"/>
    </row>
    <row r="29" spans="1:5" ht="47.25" outlineLevel="1" x14ac:dyDescent="0.25">
      <c r="A29" s="458" t="s">
        <v>1486</v>
      </c>
      <c r="B29" s="22" t="s">
        <v>1835</v>
      </c>
      <c r="C29" s="63" t="s">
        <v>2724</v>
      </c>
      <c r="D29" s="452">
        <v>1500</v>
      </c>
      <c r="E29" s="134"/>
    </row>
    <row r="30" spans="1:5" ht="78.75" outlineLevel="1" x14ac:dyDescent="0.25">
      <c r="A30" s="458" t="s">
        <v>1706</v>
      </c>
      <c r="B30" s="22" t="s">
        <v>1836</v>
      </c>
      <c r="C30" s="63" t="s">
        <v>2725</v>
      </c>
      <c r="D30" s="452">
        <v>2000</v>
      </c>
      <c r="E30" s="134"/>
    </row>
    <row r="31" spans="1:5" ht="78.75" outlineLevel="1" x14ac:dyDescent="0.25">
      <c r="A31" s="458" t="s">
        <v>1706</v>
      </c>
      <c r="B31" s="22" t="s">
        <v>1837</v>
      </c>
      <c r="C31" s="211" t="s">
        <v>2726</v>
      </c>
      <c r="D31" s="452">
        <v>2700</v>
      </c>
      <c r="E31" s="134"/>
    </row>
    <row r="32" spans="1:5" ht="78.75" outlineLevel="1" x14ac:dyDescent="0.25">
      <c r="A32" s="458" t="s">
        <v>1706</v>
      </c>
      <c r="B32" s="22" t="s">
        <v>1838</v>
      </c>
      <c r="C32" s="63" t="s">
        <v>2727</v>
      </c>
      <c r="D32" s="452">
        <v>3700</v>
      </c>
      <c r="E32" s="134"/>
    </row>
    <row r="33" spans="1:5" ht="78.75" outlineLevel="1" x14ac:dyDescent="0.25">
      <c r="A33" s="458" t="s">
        <v>1706</v>
      </c>
      <c r="B33" s="22" t="s">
        <v>1839</v>
      </c>
      <c r="C33" s="63" t="s">
        <v>2728</v>
      </c>
      <c r="D33" s="452">
        <v>4400</v>
      </c>
      <c r="E33" s="134"/>
    </row>
    <row r="34" spans="1:5" ht="78.75" outlineLevel="1" x14ac:dyDescent="0.25">
      <c r="A34" s="458" t="s">
        <v>1706</v>
      </c>
      <c r="B34" s="22" t="s">
        <v>1840</v>
      </c>
      <c r="C34" s="63" t="s">
        <v>2729</v>
      </c>
      <c r="D34" s="452">
        <v>5900</v>
      </c>
      <c r="E34" s="134"/>
    </row>
    <row r="35" spans="1:5" ht="78.75" outlineLevel="1" x14ac:dyDescent="0.25">
      <c r="A35" s="458" t="s">
        <v>1706</v>
      </c>
      <c r="B35" s="22" t="s">
        <v>1841</v>
      </c>
      <c r="C35" s="63" t="s">
        <v>2730</v>
      </c>
      <c r="D35" s="452">
        <v>6900</v>
      </c>
      <c r="E35" s="134"/>
    </row>
    <row r="36" spans="1:5" ht="47.25" outlineLevel="1" x14ac:dyDescent="0.25">
      <c r="A36" s="458" t="s">
        <v>1778</v>
      </c>
      <c r="B36" s="22" t="s">
        <v>1842</v>
      </c>
      <c r="C36" s="63" t="s">
        <v>2731</v>
      </c>
      <c r="D36" s="452">
        <v>2700</v>
      </c>
      <c r="E36" s="134"/>
    </row>
    <row r="37" spans="1:5" ht="47.25" outlineLevel="1" x14ac:dyDescent="0.25">
      <c r="A37" s="458" t="s">
        <v>1705</v>
      </c>
      <c r="B37" s="22" t="s">
        <v>1843</v>
      </c>
      <c r="C37" s="63" t="s">
        <v>2732</v>
      </c>
      <c r="D37" s="452">
        <v>1100</v>
      </c>
      <c r="E37" s="134"/>
    </row>
    <row r="38" spans="1:5" ht="110.25" outlineLevel="1" x14ac:dyDescent="0.25">
      <c r="A38" s="458" t="s">
        <v>1706</v>
      </c>
      <c r="B38" s="22" t="s">
        <v>1844</v>
      </c>
      <c r="C38" s="63" t="s">
        <v>2733</v>
      </c>
      <c r="D38" s="452">
        <v>2500</v>
      </c>
      <c r="E38" s="134"/>
    </row>
    <row r="39" spans="1:5" ht="63" outlineLevel="1" x14ac:dyDescent="0.25">
      <c r="A39" s="458" t="s">
        <v>1706</v>
      </c>
      <c r="B39" s="22" t="s">
        <v>1845</v>
      </c>
      <c r="C39" s="63" t="s">
        <v>2734</v>
      </c>
      <c r="D39" s="452">
        <v>2000</v>
      </c>
      <c r="E39" s="134"/>
    </row>
    <row r="40" spans="1:5" ht="63" outlineLevel="1" x14ac:dyDescent="0.25">
      <c r="A40" s="458" t="s">
        <v>1703</v>
      </c>
      <c r="B40" s="22" t="s">
        <v>1846</v>
      </c>
      <c r="C40" s="26" t="s">
        <v>2735</v>
      </c>
      <c r="D40" s="452">
        <v>4400</v>
      </c>
      <c r="E40" s="134"/>
    </row>
    <row r="41" spans="1:5" ht="63" outlineLevel="1" x14ac:dyDescent="0.25">
      <c r="A41" s="458" t="s">
        <v>1706</v>
      </c>
      <c r="B41" s="22" t="s">
        <v>1847</v>
      </c>
      <c r="C41" s="26" t="s">
        <v>2736</v>
      </c>
      <c r="D41" s="452">
        <v>4700</v>
      </c>
      <c r="E41" s="134"/>
    </row>
    <row r="42" spans="1:5" ht="78.75" outlineLevel="1" x14ac:dyDescent="0.25">
      <c r="A42" s="458" t="s">
        <v>1709</v>
      </c>
      <c r="B42" s="22" t="s">
        <v>1848</v>
      </c>
      <c r="C42" s="26" t="s">
        <v>2737</v>
      </c>
      <c r="D42" s="452">
        <v>6000</v>
      </c>
      <c r="E42" s="134"/>
    </row>
    <row r="43" spans="1:5" ht="78.75" outlineLevel="1" x14ac:dyDescent="0.25">
      <c r="A43" s="458" t="s">
        <v>1706</v>
      </c>
      <c r="B43" s="22" t="s">
        <v>1849</v>
      </c>
      <c r="C43" s="26" t="s">
        <v>2738</v>
      </c>
      <c r="D43" s="452">
        <v>2000</v>
      </c>
      <c r="E43" s="134"/>
    </row>
    <row r="44" spans="1:5" ht="63" outlineLevel="1" x14ac:dyDescent="0.25">
      <c r="A44" s="458" t="s">
        <v>1514</v>
      </c>
      <c r="B44" s="22" t="s">
        <v>1850</v>
      </c>
      <c r="C44" s="26" t="s">
        <v>2739</v>
      </c>
      <c r="D44" s="452">
        <v>1400</v>
      </c>
      <c r="E44" s="134"/>
    </row>
    <row r="45" spans="1:5" ht="63" outlineLevel="1" x14ac:dyDescent="0.25">
      <c r="A45" s="458" t="s">
        <v>1514</v>
      </c>
      <c r="B45" s="22" t="s">
        <v>1851</v>
      </c>
      <c r="C45" s="26" t="s">
        <v>2740</v>
      </c>
      <c r="D45" s="452">
        <v>1400</v>
      </c>
      <c r="E45" s="134"/>
    </row>
    <row r="46" spans="1:5" ht="94.5" outlineLevel="1" x14ac:dyDescent="0.25">
      <c r="A46" s="458" t="s">
        <v>1704</v>
      </c>
      <c r="B46" s="22" t="s">
        <v>1852</v>
      </c>
      <c r="C46" s="26" t="s">
        <v>2741</v>
      </c>
      <c r="D46" s="452">
        <v>3100</v>
      </c>
      <c r="E46" s="134"/>
    </row>
    <row r="47" spans="1:5" ht="47.25" outlineLevel="1" x14ac:dyDescent="0.25">
      <c r="A47" s="458" t="s">
        <v>610</v>
      </c>
      <c r="B47" s="22" t="s">
        <v>1853</v>
      </c>
      <c r="C47" s="26" t="s">
        <v>2742</v>
      </c>
      <c r="D47" s="452">
        <v>500</v>
      </c>
      <c r="E47" s="134"/>
    </row>
    <row r="48" spans="1:5" ht="94.5" outlineLevel="1" x14ac:dyDescent="0.25">
      <c r="A48" s="458" t="s">
        <v>1706</v>
      </c>
      <c r="B48" s="22" t="s">
        <v>1854</v>
      </c>
      <c r="C48" s="26" t="s">
        <v>2743</v>
      </c>
      <c r="D48" s="452">
        <v>2000</v>
      </c>
      <c r="E48" s="134"/>
    </row>
    <row r="49" spans="1:5" ht="110.25" outlineLevel="1" x14ac:dyDescent="0.25">
      <c r="A49" s="458" t="s">
        <v>1512</v>
      </c>
      <c r="B49" s="22" t="s">
        <v>1855</v>
      </c>
      <c r="C49" s="26" t="s">
        <v>2744</v>
      </c>
      <c r="D49" s="452">
        <v>2800</v>
      </c>
      <c r="E49" s="134"/>
    </row>
    <row r="50" spans="1:5" s="145" customFormat="1" ht="47.25" outlineLevel="1" x14ac:dyDescent="0.25">
      <c r="A50" s="458" t="s">
        <v>1704</v>
      </c>
      <c r="B50" s="22" t="s">
        <v>1856</v>
      </c>
      <c r="C50" s="26" t="s">
        <v>2745</v>
      </c>
      <c r="D50" s="452">
        <v>1100</v>
      </c>
      <c r="E50" s="134"/>
    </row>
    <row r="51" spans="1:5" ht="31.5" outlineLevel="1" x14ac:dyDescent="0.25">
      <c r="A51" s="458" t="s">
        <v>52</v>
      </c>
      <c r="B51" s="22" t="s">
        <v>1857</v>
      </c>
      <c r="C51" s="26" t="s">
        <v>2746</v>
      </c>
      <c r="D51" s="452">
        <v>2700</v>
      </c>
      <c r="E51" s="134"/>
    </row>
    <row r="52" spans="1:5" s="145" customFormat="1" ht="78.75" outlineLevel="1" x14ac:dyDescent="0.25">
      <c r="A52" s="458" t="s">
        <v>1775</v>
      </c>
      <c r="B52" s="22" t="s">
        <v>1858</v>
      </c>
      <c r="C52" s="26" t="s">
        <v>2747</v>
      </c>
      <c r="D52" s="452">
        <v>2000</v>
      </c>
      <c r="E52" s="134"/>
    </row>
  </sheetData>
  <autoFilter ref="A9:D52"/>
  <pageMargins left="0.78740157480314965" right="7.874015748031496E-2" top="7.874015748031496E-2" bottom="0.47244094488188981" header="7.874015748031496E-2" footer="7.874015748031496E-2"/>
  <pageSetup paperSize="9" scale="74" fitToHeight="3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Прайс ПМУ Приложен. 1</vt:lpstr>
      <vt:lpstr>Контракты Прилож. 2</vt:lpstr>
      <vt:lpstr>Прайс ПМУ Роддом 3</vt:lpstr>
      <vt:lpstr>Катамнез Прилож. 4</vt:lpstr>
      <vt:lpstr>Приложение Анализы Прилож. 5</vt:lpstr>
      <vt:lpstr>'Катамнез Прилож. 4'!Область_печати</vt:lpstr>
      <vt:lpstr>'Прайс ПМУ Приложен. 1'!Область_печати</vt:lpstr>
      <vt:lpstr>'Прайс ПМУ Роддом 3'!Область_печати</vt:lpstr>
      <vt:lpstr>'Приложение Анализы Прилож.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pmu_jur3</dc:creator>
  <cp:lastModifiedBy>Анастасия Юрьевна Богомольская</cp:lastModifiedBy>
  <cp:lastPrinted>2022-09-29T07:54:22Z</cp:lastPrinted>
  <dcterms:created xsi:type="dcterms:W3CDTF">2021-10-25T07:51:03Z</dcterms:created>
  <dcterms:modified xsi:type="dcterms:W3CDTF">2022-10-19T09:27:22Z</dcterms:modified>
</cp:coreProperties>
</file>